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950" windowWidth="18075" windowHeight="8895" activeTab="0"/>
  </bookViews>
  <sheets>
    <sheet name="PL（円）" sheetId="1" r:id="rId1"/>
    <sheet name="PL（百万円）" sheetId="2" r:id="rId2"/>
  </sheets>
  <externalReferences>
    <externalReference r:id="rId5"/>
  </externalReferences>
  <definedNames>
    <definedName name="_xlnm.Print_Area" localSheetId="0">'PL（円）'!$B$1:$H$36</definedName>
    <definedName name="_xlnm.Print_Area" localSheetId="1">'PL（百万円）'!$B$1:$H$36</definedName>
    <definedName name="流動資産_千円">'[1]集計00'!#REF!</definedName>
  </definedNames>
  <calcPr fullCalcOnLoad="1"/>
</workbook>
</file>

<file path=xl/sharedStrings.xml><?xml version="1.0" encoding="utf-8"?>
<sst xmlns="http://schemas.openxmlformats.org/spreadsheetml/2006/main" count="51" uniqueCount="42">
  <si>
    <t>調整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</si>
  <si>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</si>
  <si>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</si>
  <si>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</si>
  <si>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</si>
  <si>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</si>
  <si>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</si>
  <si>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為替差益</t>
  </si>
  <si>
    <t>営業外費用</t>
  </si>
  <si>
    <t>支払利息</t>
  </si>
  <si>
    <t>たな卸資産評価損</t>
  </si>
  <si>
    <t>為替差損</t>
  </si>
  <si>
    <t>経常利益</t>
  </si>
  <si>
    <t>特別利益</t>
  </si>
  <si>
    <t>固定資産売却益</t>
  </si>
  <si>
    <t>前期損益修正益</t>
  </si>
  <si>
    <t>賞与引当金戻入額</t>
  </si>
  <si>
    <t>製品保証引当金戻入額</t>
  </si>
  <si>
    <t>その他</t>
  </si>
  <si>
    <t>特別損失</t>
  </si>
  <si>
    <t>固定資産除売却損</t>
  </si>
  <si>
    <t>貸倒引当金繰入額</t>
  </si>
  <si>
    <t>税引前当期純利益</t>
  </si>
  <si>
    <t>法人税、住民税及び事業税</t>
  </si>
  <si>
    <t>法人税等調整額</t>
  </si>
  <si>
    <t>当期純利益</t>
  </si>
  <si>
    <t>(単位：百万円)</t>
  </si>
  <si>
    <t>金　　　　　額</t>
  </si>
  <si>
    <t>借方</t>
  </si>
  <si>
    <t>貸方</t>
  </si>
  <si>
    <t>　　　法人税、住民税及び事業税</t>
  </si>
  <si>
    <t>(単位：円)</t>
  </si>
  <si>
    <t>科目</t>
  </si>
  <si>
    <t>金額</t>
  </si>
  <si>
    <t>損  益  計  算  書</t>
  </si>
  <si>
    <t>(自 平成＿年＿月＿日  至 平成＿年＿月＿日)</t>
  </si>
  <si>
    <t>損　益　計　算　書</t>
  </si>
  <si>
    <t>受取利息</t>
  </si>
  <si>
    <t>受取配当金</t>
  </si>
  <si>
    <t>その他</t>
  </si>
  <si>
    <t>前期損益修正損</t>
  </si>
  <si>
    <t>その他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</si>
</sst>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_ * #,##0_ ;_ * &quot;△&quot;#,##0_ ;_ * &quot;- &quot;_ ;_ @_ "/>
    <numFmt numFmtId="180" formatCode="_ * #,##0.0_ ;_ * &quot;△&quot;#,##0.0_ ;_ * &quot;- &quot;_ ;_ @_ "/>
    <numFmt numFmtId="181" formatCode=";;;"/>
    <numFmt numFmtId="182" formatCode="#,##0\ ;&quot;△&quot;#,##0\ "/>
    <numFmt numFmtId="183" formatCode="#,##0.0\ ;&quot;△&quot;#,##0.0\ "/>
    <numFmt numFmtId="184" formatCode="#,##0.0;[Red]\-#,##0.0"/>
    <numFmt numFmtId="185" formatCode="_ * #,##0_ ;[Red]_ * #,##0_ ;_ * &quot;- &quot;_ ;_ @_ "/>
    <numFmt numFmtId="186" formatCode="_ * #,##0.0_ ;[Red]_ * #,##0.0_ ;_ * &quot;- &quot;_ ;_ @_ "/>
    <numFmt numFmtId="187" formatCode="_ * #,##0.00_ ;_ * &quot;△&quot;#,##0.00_ ;_ * &quot;- &quot;_ ;_ @_ "/>
    <numFmt numFmtId="188" formatCode="#,##0.000;[Red]\-#,##0.000"/>
    <numFmt numFmtId="189" formatCode="_ * #,##0.000_ ;_ * \-#,##0.000_ ;_ * &quot;-&quot;??_ ;_ @_ "/>
    <numFmt numFmtId="190" formatCode="[$-411]ggge&quot;年&quot;m&quot;月期&quot;"/>
    <numFmt numFmtId="191" formatCode="[$-411]\(\ ggge&quot;年&quot;m&quot;月&quot;d&quot;日現在 )&quot;"/>
    <numFmt numFmtId="192" formatCode="0.00000"/>
    <numFmt numFmtId="193" formatCode="0.0000000"/>
    <numFmt numFmtId="194" formatCode="#,##0.0"/>
    <numFmt numFmtId="195" formatCode="#,##0.000"/>
    <numFmt numFmtId="196" formatCode="#,##0.0000"/>
    <numFmt numFmtId="197" formatCode="#,##0;\-#,##0;&quot;&quot;"/>
    <numFmt numFmtId="198" formatCode="#,##0.0;\-#,##0.0;&quot;&quot;"/>
    <numFmt numFmtId="199" formatCode="#,##0.00;\-#,##0.00;&quot;&quot;"/>
    <numFmt numFmtId="200" formatCode="0%;\-0%;&quot;&quot;"/>
    <numFmt numFmtId="201" formatCode="0.0%;\-0.0%;&quot;&quot;"/>
    <numFmt numFmtId="202" formatCode="0.00%;\-0.00%;&quot;&quot;"/>
    <numFmt numFmtId="203" formatCode="0.000%"/>
    <numFmt numFmtId="204" formatCode="#,##0.00\ ;&quot;△&quot;#,##0.00\ "/>
    <numFmt numFmtId="205" formatCode="#,##0\ ;[Red]&quot;△&quot;#,##0\ "/>
    <numFmt numFmtId="206" formatCode="#,##0\ ;[Red]#,##0\ "/>
    <numFmt numFmtId="207" formatCode="&quot;△&quot;#,##0\ "/>
    <numFmt numFmtId="208" formatCode="#,##0.00000\ ;[Red]&quot;△&quot;#,##0.00000\ "/>
    <numFmt numFmtId="209" formatCode="_ * #,##0.000_ ;_ * &quot;△&quot;#,##0.000_ ;_ * &quot;- &quot;_ ;_ @_ "/>
    <numFmt numFmtId="210" formatCode="_ * #,##0.0000_ ;_ * &quot;△&quot;#,##0.0000_ ;_ * &quot;- &quot;_ ;_ @_ "/>
    <numFmt numFmtId="211" formatCode="_ * #,##0.00000_ ;_ * &quot;△&quot;#,##0.00000_ ;_ * &quot;- &quot;_ ;_ @_ "/>
    <numFmt numFmtId="212" formatCode="_ * #,##0.0_ ;_ * \-#,##0.0_ ;_ * &quot;-&quot;?_ ;_ @_ "/>
    <numFmt numFmtId="213" formatCode="&quot;(&quot;#,##0&quot;)&quot;"/>
    <numFmt numFmtId="214" formatCode="#,##0_);&quot;△&quot;\ #,##0_)"/>
    <numFmt numFmtId="215" formatCode="0.000"/>
    <numFmt numFmtId="216" formatCode="_ * #,##0.000_ ;_ * \-#,##0.000_ ;_ * &quot;-&quot;???_ ;_ @_ "/>
    <numFmt numFmtId="217" formatCode="0.0"/>
    <numFmt numFmtId="218" formatCode="#,##0.0\ ;[Red]&quot;△&quot;#,##0.0\ "/>
    <numFmt numFmtId="219" formatCode="#,##0.00\ ;[Red]&quot;△&quot;#,##0.00\ "/>
    <numFmt numFmtId="220" formatCode="0.0_);[Red]\(0.0\)"/>
    <numFmt numFmtId="221" formatCode="_ * #,##0.0_ ;_ * \-#,##0.0_ ;_ * &quot;-&quot;??_ ;_ @_ "/>
    <numFmt numFmtId="222" formatCode="_ * #,##0.0000_ ;_ * \-#,##0.0000_ ;_ * &quot;-&quot;??_ ;_ @_ "/>
    <numFmt numFmtId="223" formatCode="#,##0;&quot;△ &quot;#,##0"/>
    <numFmt numFmtId="224" formatCode="#,##0\ ;&quot;△ &quot;#,##0\ "/>
    <numFmt numFmtId="225" formatCode="_ * #,##0_ ;_ * &quot;△ &quot;#,##0_ ;_ * &quot;- &quot;_ ;_ @_ "/>
    <numFmt numFmtId="226" formatCode="_ * #,##0.0_ ;_ * &quot;△&quot;#,##0.0_ "/>
  </numFmts>
  <fonts count="36">
    <font>
      <sz val="11"/>
      <name val="ＭＳ Ｐゴシック"/>
      <family val="3"/>
    </font>
    <font>
      <sz val="12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ゴシック"/>
      <family val="3"/>
    </font>
    <font>
      <b/>
      <sz val="14"/>
      <color indexed="22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 diagonalDown="1">
      <left style="thin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 diagonalUp="1" diagonalDown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 diagonalUp="1" diagonalDown="1">
      <left style="thin"/>
      <right style="hair"/>
      <top style="hair"/>
      <bottom style="thin"/>
      <diagonal style="hair"/>
    </border>
    <border diagonalUp="1" diagonalDown="1">
      <left style="hair"/>
      <right style="thin"/>
      <top style="hair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97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" fontId="1" fillId="0" borderId="0" applyNumberFormat="0" applyFont="0" applyFill="0" applyBorder="0" applyAlignment="0">
      <protection/>
    </xf>
    <xf numFmtId="30" fontId="1" fillId="0" borderId="0" applyFont="0" applyFill="0" applyBorder="0" applyAlignment="0" applyProtection="0"/>
    <xf numFmtId="30" fontId="1" fillId="0" borderId="0" applyNumberFormat="0" applyFont="0" applyFill="0" applyBorder="0" applyAlignment="0">
      <protection locked="0"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58" fontId="1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79" applyFont="1" applyAlignment="1">
      <alignment vertical="center"/>
      <protection/>
    </xf>
    <xf numFmtId="0" fontId="23" fillId="0" borderId="0" xfId="79" applyFont="1" applyAlignment="1">
      <alignment horizontal="centerContinuous" vertical="center"/>
      <protection/>
    </xf>
    <xf numFmtId="0" fontId="27" fillId="0" borderId="0" xfId="79" applyFont="1" applyAlignment="1">
      <alignment vertical="center"/>
      <protection/>
    </xf>
    <xf numFmtId="0" fontId="28" fillId="0" borderId="0" xfId="79" applyFont="1" applyAlignment="1">
      <alignment vertical="center"/>
      <protection/>
    </xf>
    <xf numFmtId="0" fontId="27" fillId="0" borderId="0" xfId="79" applyFont="1" applyAlignment="1">
      <alignment vertical="center" shrinkToFit="1"/>
      <protection/>
    </xf>
    <xf numFmtId="205" fontId="22" fillId="0" borderId="0" xfId="79" applyNumberFormat="1" applyFont="1" applyAlignment="1">
      <alignment vertical="center"/>
      <protection/>
    </xf>
    <xf numFmtId="0" fontId="25" fillId="0" borderId="0" xfId="79" applyFont="1" applyAlignment="1">
      <alignment vertical="center"/>
      <protection/>
    </xf>
    <xf numFmtId="0" fontId="24" fillId="0" borderId="0" xfId="79" applyFont="1" applyAlignment="1">
      <alignment horizontal="centerContinuous" vertical="center"/>
      <protection/>
    </xf>
    <xf numFmtId="205" fontId="24" fillId="0" borderId="0" xfId="79" applyNumberFormat="1" applyFont="1" applyAlignment="1">
      <alignment horizontal="centerContinuous" vertical="center"/>
      <protection/>
    </xf>
    <xf numFmtId="0" fontId="24" fillId="0" borderId="0" xfId="79" applyFont="1" applyAlignment="1">
      <alignment vertical="center"/>
      <protection/>
    </xf>
    <xf numFmtId="0" fontId="22" fillId="0" borderId="0" xfId="79" applyFont="1" applyAlignment="1">
      <alignment horizontal="centerContinuous" vertical="center"/>
      <protection/>
    </xf>
    <xf numFmtId="205" fontId="25" fillId="0" borderId="0" xfId="79" applyNumberFormat="1" applyFont="1" applyAlignment="1">
      <alignment vertical="center"/>
      <protection/>
    </xf>
    <xf numFmtId="10" fontId="22" fillId="0" borderId="0" xfId="60" applyNumberFormat="1" applyFont="1" applyAlignment="1">
      <alignment vertical="center"/>
    </xf>
    <xf numFmtId="0" fontId="24" fillId="0" borderId="0" xfId="79" applyFont="1" applyAlignment="1">
      <alignment vertical="center" shrinkToFit="1"/>
      <protection/>
    </xf>
    <xf numFmtId="0" fontId="29" fillId="0" borderId="0" xfId="79" applyFont="1" applyAlignment="1">
      <alignment vertical="center" shrinkToFit="1"/>
      <protection/>
    </xf>
    <xf numFmtId="0" fontId="26" fillId="0" borderId="0" xfId="79" applyFont="1" applyAlignment="1">
      <alignment horizontal="centerContinuous" vertical="center"/>
      <protection/>
    </xf>
    <xf numFmtId="0" fontId="29" fillId="0" borderId="0" xfId="79" applyFont="1" applyAlignment="1">
      <alignment horizontal="centerContinuous" vertical="center"/>
      <protection/>
    </xf>
    <xf numFmtId="205" fontId="29" fillId="0" borderId="0" xfId="79" applyNumberFormat="1" applyFont="1" applyAlignment="1">
      <alignment horizontal="centerContinuous" vertical="center"/>
      <protection/>
    </xf>
    <xf numFmtId="0" fontId="29" fillId="0" borderId="0" xfId="79" applyFont="1" applyAlignment="1">
      <alignment vertical="center"/>
      <protection/>
    </xf>
    <xf numFmtId="0" fontId="29" fillId="0" borderId="10" xfId="79" applyFont="1" applyBorder="1" applyAlignment="1">
      <alignment horizontal="center" vertical="center"/>
      <protection/>
    </xf>
    <xf numFmtId="0" fontId="29" fillId="0" borderId="11" xfId="79" applyFont="1" applyBorder="1" applyAlignment="1">
      <alignment horizontal="center" vertical="center"/>
      <protection/>
    </xf>
    <xf numFmtId="0" fontId="28" fillId="0" borderId="0" xfId="79" applyFont="1" applyAlignment="1">
      <alignment vertical="center" shrinkToFit="1"/>
      <protection/>
    </xf>
    <xf numFmtId="0" fontId="30" fillId="18" borderId="12" xfId="79" applyFont="1" applyFill="1" applyBorder="1" applyAlignment="1">
      <alignment vertical="center"/>
      <protection/>
    </xf>
    <xf numFmtId="0" fontId="28" fillId="0" borderId="13" xfId="79" applyFont="1" applyFill="1" applyBorder="1" applyAlignment="1">
      <alignment vertical="center"/>
      <protection/>
    </xf>
    <xf numFmtId="0" fontId="30" fillId="18" borderId="14" xfId="79" applyFont="1" applyFill="1" applyBorder="1" applyAlignment="1">
      <alignment vertical="center"/>
      <protection/>
    </xf>
    <xf numFmtId="0" fontId="28" fillId="18" borderId="12" xfId="79" applyFont="1" applyFill="1" applyBorder="1" applyAlignment="1">
      <alignment vertical="center"/>
      <protection/>
    </xf>
    <xf numFmtId="0" fontId="28" fillId="0" borderId="15" xfId="79" applyFont="1" applyFill="1" applyBorder="1" applyAlignment="1">
      <alignment vertical="center"/>
      <protection/>
    </xf>
    <xf numFmtId="0" fontId="28" fillId="18" borderId="16" xfId="79" applyFont="1" applyFill="1" applyBorder="1" applyAlignment="1">
      <alignment vertical="center"/>
      <protection/>
    </xf>
    <xf numFmtId="0" fontId="30" fillId="18" borderId="17" xfId="79" applyFont="1" applyFill="1" applyBorder="1" applyAlignment="1">
      <alignment vertical="center"/>
      <protection/>
    </xf>
    <xf numFmtId="205" fontId="27" fillId="0" borderId="0" xfId="79" applyNumberFormat="1" applyFont="1" applyAlignment="1">
      <alignment vertical="center"/>
      <protection/>
    </xf>
    <xf numFmtId="0" fontId="31" fillId="0" borderId="0" xfId="79" applyFont="1" applyAlignment="1">
      <alignment vertical="center"/>
      <protection/>
    </xf>
    <xf numFmtId="0" fontId="31" fillId="0" borderId="0" xfId="79" applyFont="1" applyBorder="1" applyAlignment="1">
      <alignment horizontal="distributed" vertical="center"/>
      <protection/>
    </xf>
    <xf numFmtId="0" fontId="32" fillId="0" borderId="0" xfId="79" applyFont="1" applyBorder="1" applyAlignment="1">
      <alignment vertical="center"/>
      <protection/>
    </xf>
    <xf numFmtId="205" fontId="32" fillId="0" borderId="18" xfId="79" applyNumberFormat="1" applyFont="1" applyBorder="1" applyAlignment="1">
      <alignment vertical="center"/>
      <protection/>
    </xf>
    <xf numFmtId="0" fontId="32" fillId="0" borderId="0" xfId="79" applyFont="1" applyAlignment="1">
      <alignment vertical="center"/>
      <protection/>
    </xf>
    <xf numFmtId="205" fontId="32" fillId="0" borderId="0" xfId="79" applyNumberFormat="1" applyFont="1" applyAlignment="1">
      <alignment vertical="center"/>
      <protection/>
    </xf>
    <xf numFmtId="0" fontId="31" fillId="0" borderId="0" xfId="79" applyFont="1" applyBorder="1" applyAlignment="1">
      <alignment vertical="center"/>
      <protection/>
    </xf>
    <xf numFmtId="0" fontId="33" fillId="0" borderId="0" xfId="79" applyFont="1" applyBorder="1" applyAlignment="1">
      <alignment horizontal="distributed" vertical="center"/>
      <protection/>
    </xf>
    <xf numFmtId="0" fontId="33" fillId="0" borderId="0" xfId="79" applyFont="1" applyBorder="1" applyAlignment="1">
      <alignment vertical="center"/>
      <protection/>
    </xf>
    <xf numFmtId="205" fontId="33" fillId="0" borderId="18" xfId="79" applyNumberFormat="1" applyFont="1" applyBorder="1" applyAlignment="1">
      <alignment vertical="center"/>
      <protection/>
    </xf>
    <xf numFmtId="205" fontId="33" fillId="0" borderId="19" xfId="79" applyNumberFormat="1" applyFont="1" applyBorder="1" applyAlignment="1">
      <alignment vertical="center"/>
      <protection/>
    </xf>
    <xf numFmtId="205" fontId="32" fillId="0" borderId="20" xfId="79" applyNumberFormat="1" applyFont="1" applyBorder="1" applyAlignment="1">
      <alignment vertical="center"/>
      <protection/>
    </xf>
    <xf numFmtId="0" fontId="32" fillId="0" borderId="0" xfId="79" applyFont="1" applyBorder="1" applyAlignment="1">
      <alignment horizontal="distributed" vertical="center"/>
      <protection/>
    </xf>
    <xf numFmtId="38" fontId="32" fillId="0" borderId="0" xfId="67" applyFont="1" applyAlignment="1">
      <alignment vertical="center"/>
    </xf>
    <xf numFmtId="205" fontId="33" fillId="0" borderId="21" xfId="79" applyNumberFormat="1" applyFont="1" applyFill="1" applyBorder="1" applyAlignment="1">
      <alignment vertical="center"/>
      <protection/>
    </xf>
    <xf numFmtId="205" fontId="33" fillId="0" borderId="20" xfId="79" applyNumberFormat="1" applyFont="1" applyBorder="1" applyAlignment="1">
      <alignment vertical="center"/>
      <protection/>
    </xf>
    <xf numFmtId="205" fontId="32" fillId="0" borderId="22" xfId="79" applyNumberFormat="1" applyFont="1" applyBorder="1" applyAlignment="1">
      <alignment vertical="center"/>
      <protection/>
    </xf>
    <xf numFmtId="205" fontId="32" fillId="0" borderId="23" xfId="79" applyNumberFormat="1" applyFont="1" applyBorder="1" applyAlignment="1">
      <alignment vertical="center"/>
      <protection/>
    </xf>
    <xf numFmtId="205" fontId="31" fillId="0" borderId="0" xfId="79" applyNumberFormat="1" applyFont="1" applyAlignment="1">
      <alignment vertical="center"/>
      <protection/>
    </xf>
    <xf numFmtId="205" fontId="34" fillId="0" borderId="0" xfId="79" applyNumberFormat="1" applyFont="1" applyAlignment="1">
      <alignment horizontal="right" vertical="center"/>
      <protection/>
    </xf>
    <xf numFmtId="0" fontId="35" fillId="0" borderId="0" xfId="79" applyFont="1" applyBorder="1" applyAlignment="1">
      <alignment vertical="center"/>
      <protection/>
    </xf>
    <xf numFmtId="205" fontId="35" fillId="0" borderId="18" xfId="79" applyNumberFormat="1" applyFont="1" applyBorder="1" applyAlignment="1">
      <alignment vertical="center"/>
      <protection/>
    </xf>
    <xf numFmtId="205" fontId="35" fillId="0" borderId="21" xfId="79" applyNumberFormat="1" applyFont="1" applyBorder="1" applyAlignment="1">
      <alignment vertical="center"/>
      <protection/>
    </xf>
    <xf numFmtId="205" fontId="35" fillId="0" borderId="20" xfId="79" applyNumberFormat="1" applyFont="1" applyBorder="1" applyAlignment="1">
      <alignment vertical="center"/>
      <protection/>
    </xf>
    <xf numFmtId="205" fontId="33" fillId="0" borderId="21" xfId="79" applyNumberFormat="1" applyFont="1" applyBorder="1" applyAlignment="1">
      <alignment vertical="center"/>
      <protection/>
    </xf>
    <xf numFmtId="205" fontId="35" fillId="0" borderId="23" xfId="79" applyNumberFormat="1" applyFont="1" applyBorder="1" applyAlignment="1">
      <alignment vertical="center"/>
      <protection/>
    </xf>
    <xf numFmtId="205" fontId="33" fillId="0" borderId="0" xfId="79" applyNumberFormat="1" applyFont="1" applyAlignment="1">
      <alignment horizontal="right" vertical="center"/>
      <protection/>
    </xf>
    <xf numFmtId="0" fontId="32" fillId="0" borderId="18" xfId="79" applyFont="1" applyBorder="1" applyAlignment="1">
      <alignment vertical="center"/>
      <protection/>
    </xf>
    <xf numFmtId="205" fontId="31" fillId="0" borderId="20" xfId="79" applyNumberFormat="1" applyFont="1" applyBorder="1" applyAlignment="1">
      <alignment vertical="center"/>
      <protection/>
    </xf>
    <xf numFmtId="205" fontId="31" fillId="0" borderId="19" xfId="79" applyNumberFormat="1" applyFont="1" applyBorder="1" applyAlignment="1">
      <alignment vertical="center"/>
      <protection/>
    </xf>
    <xf numFmtId="181" fontId="32" fillId="0" borderId="18" xfId="79" applyNumberFormat="1" applyFont="1" applyBorder="1" applyAlignment="1">
      <alignment vertical="center"/>
      <protection/>
    </xf>
    <xf numFmtId="205" fontId="34" fillId="0" borderId="20" xfId="79" applyNumberFormat="1" applyFont="1" applyBorder="1" applyAlignment="1">
      <alignment vertical="center"/>
      <protection/>
    </xf>
    <xf numFmtId="0" fontId="25" fillId="0" borderId="21" xfId="79" applyFont="1" applyBorder="1" applyAlignment="1">
      <alignment vertical="center"/>
      <protection/>
    </xf>
    <xf numFmtId="0" fontId="25" fillId="0" borderId="24" xfId="79" applyFont="1" applyBorder="1" applyAlignment="1">
      <alignment horizontal="distributed" vertical="center"/>
      <protection/>
    </xf>
    <xf numFmtId="0" fontId="25" fillId="0" borderId="24" xfId="79" applyFont="1" applyBorder="1" applyAlignment="1">
      <alignment vertical="center"/>
      <protection/>
    </xf>
    <xf numFmtId="205" fontId="25" fillId="0" borderId="21" xfId="79" applyNumberFormat="1" applyFont="1" applyBorder="1" applyAlignment="1">
      <alignment vertical="center"/>
      <protection/>
    </xf>
    <xf numFmtId="205" fontId="24" fillId="0" borderId="19" xfId="79" applyNumberFormat="1" applyFont="1" applyBorder="1" applyAlignment="1">
      <alignment vertical="center"/>
      <protection/>
    </xf>
    <xf numFmtId="0" fontId="35" fillId="0" borderId="18" xfId="79" applyFont="1" applyBorder="1" applyAlignment="1">
      <alignment vertical="center"/>
      <protection/>
    </xf>
    <xf numFmtId="181" fontId="35" fillId="0" borderId="18" xfId="79" applyNumberFormat="1" applyFont="1" applyBorder="1" applyAlignment="1">
      <alignment vertical="center"/>
      <protection/>
    </xf>
    <xf numFmtId="0" fontId="35" fillId="0" borderId="21" xfId="79" applyFont="1" applyBorder="1" applyAlignment="1">
      <alignment vertical="center"/>
      <protection/>
    </xf>
    <xf numFmtId="0" fontId="35" fillId="0" borderId="24" xfId="79" applyFont="1" applyBorder="1" applyAlignment="1">
      <alignment vertical="center"/>
      <protection/>
    </xf>
    <xf numFmtId="205" fontId="31" fillId="0" borderId="25" xfId="79" applyNumberFormat="1" applyFont="1" applyBorder="1" applyAlignment="1">
      <alignment vertical="center"/>
      <protection/>
    </xf>
    <xf numFmtId="0" fontId="24" fillId="0" borderId="24" xfId="79" applyFont="1" applyBorder="1" applyAlignment="1">
      <alignment horizontal="distributed" vertical="center"/>
      <protection/>
    </xf>
    <xf numFmtId="0" fontId="33" fillId="0" borderId="0" xfId="79" applyFont="1" applyBorder="1" applyAlignment="1">
      <alignment horizontal="distributed" vertical="center"/>
      <protection/>
    </xf>
    <xf numFmtId="0" fontId="31" fillId="0" borderId="0" xfId="79" applyFont="1" applyBorder="1" applyAlignment="1">
      <alignment horizontal="distributed" vertical="center"/>
      <protection/>
    </xf>
    <xf numFmtId="0" fontId="34" fillId="0" borderId="0" xfId="79" applyFont="1" applyBorder="1" applyAlignment="1">
      <alignment horizontal="distributed" vertical="center"/>
      <protection/>
    </xf>
    <xf numFmtId="205" fontId="31" fillId="0" borderId="26" xfId="79" applyNumberFormat="1" applyFont="1" applyBorder="1" applyAlignment="1">
      <alignment horizontal="distributed" vertical="center"/>
      <protection/>
    </xf>
    <xf numFmtId="205" fontId="31" fillId="0" borderId="27" xfId="79" applyNumberFormat="1" applyFont="1" applyBorder="1" applyAlignment="1">
      <alignment horizontal="distributed" vertical="center"/>
      <protection/>
    </xf>
    <xf numFmtId="0" fontId="31" fillId="0" borderId="26" xfId="79" applyFont="1" applyBorder="1" applyAlignment="1">
      <alignment horizontal="distributed" vertical="center"/>
      <protection/>
    </xf>
    <xf numFmtId="0" fontId="31" fillId="0" borderId="28" xfId="79" applyFont="1" applyBorder="1" applyAlignment="1">
      <alignment horizontal="distributed" vertical="center"/>
      <protection/>
    </xf>
    <xf numFmtId="0" fontId="31" fillId="0" borderId="27" xfId="79" applyFont="1" applyBorder="1" applyAlignment="1">
      <alignment horizontal="distributed" vertical="center"/>
      <protection/>
    </xf>
    <xf numFmtId="0" fontId="29" fillId="0" borderId="29" xfId="79" applyFont="1" applyBorder="1" applyAlignment="1">
      <alignment horizontal="center" vertical="center"/>
      <protection/>
    </xf>
    <xf numFmtId="0" fontId="29" fillId="0" borderId="30" xfId="79" applyFont="1" applyBorder="1" applyAlignment="1">
      <alignment horizontal="center" vertical="center"/>
      <protection/>
    </xf>
    <xf numFmtId="205" fontId="31" fillId="0" borderId="20" xfId="79" applyNumberFormat="1" applyFont="1" applyBorder="1" applyAlignment="1">
      <alignment/>
      <protection/>
    </xf>
    <xf numFmtId="205" fontId="31" fillId="0" borderId="19" xfId="79" applyNumberFormat="1" applyFont="1" applyBorder="1" applyAlignment="1">
      <alignment/>
      <protection/>
    </xf>
    <xf numFmtId="0" fontId="31" fillId="0" borderId="24" xfId="79" applyFont="1" applyBorder="1" applyAlignment="1">
      <alignment horizontal="distributed" vertical="center"/>
      <protection/>
    </xf>
    <xf numFmtId="0" fontId="32" fillId="0" borderId="20" xfId="79" applyFont="1" applyBorder="1" applyAlignment="1">
      <alignment vertical="center"/>
      <protection/>
    </xf>
  </cellXfs>
  <cellStyles count="69">
    <cellStyle name="Normal" xfId="0"/>
    <cellStyle name="#,##0" xfId="15"/>
    <cellStyle name="#,##0.0" xfId="16"/>
    <cellStyle name="#,##0.00" xfId="17"/>
    <cellStyle name="#,##0.000" xfId="18"/>
    <cellStyle name="#,##0.0000" xfId="19"/>
    <cellStyle name="0%" xfId="20"/>
    <cellStyle name="0.0%" xfId="21"/>
    <cellStyle name="0.00%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アクセント 1" xfId="29"/>
    <cellStyle name="40% - アクセント 2" xfId="30"/>
    <cellStyle name="40% - アクセント 3" xfId="31"/>
    <cellStyle name="40% - アクセント 4" xfId="32"/>
    <cellStyle name="40% - アクセント 5" xfId="33"/>
    <cellStyle name="40% - アクセント 6" xfId="34"/>
    <cellStyle name="60% - アクセント 1" xfId="35"/>
    <cellStyle name="60% - アクセント 2" xfId="36"/>
    <cellStyle name="60% - アクセント 3" xfId="37"/>
    <cellStyle name="60% - アクセント 4" xfId="38"/>
    <cellStyle name="60% - アクセント 5" xfId="39"/>
    <cellStyle name="60% - アクセント 6" xfId="40"/>
    <cellStyle name="blank 0" xfId="41"/>
    <cellStyle name="blank 0%" xfId="42"/>
    <cellStyle name="blank 0.0" xfId="43"/>
    <cellStyle name="blank 0.0%" xfId="44"/>
    <cellStyle name="blank 0.00" xfId="45"/>
    <cellStyle name="blank 0.00%" xfId="46"/>
    <cellStyle name="General" xfId="47"/>
    <cellStyle name="lock" xfId="48"/>
    <cellStyle name="m/d/yy" xfId="49"/>
    <cellStyle name="unlock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財務諸表0503R" xfId="79"/>
    <cellStyle name="Followed Hyperlink" xfId="80"/>
    <cellStyle name="平成年月日" xfId="81"/>
    <cellStyle name="良い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C-MW2055\00&#24180;9&#26376;&#26399;&#36899;\My%20Documents\document\00&#24180;3&#26376;&#26399;&#36899;&#32080;\&#12522;&#12540;&#12473;&#21462;&#24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報リ-ス00"/>
      <sheetName val="短信リ-ス00"/>
      <sheetName val="集計00"/>
      <sheetName val="有報リ-ス99"/>
      <sheetName val="リース説明"/>
      <sheetName val="Sheet3"/>
      <sheetName val="Sheet4"/>
      <sheetName val="Sheet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tabSelected="1" view="pageBreakPreview" zoomScale="75" zoomScaleNormal="75" zoomScaleSheetLayoutView="75" workbookViewId="0" topLeftCell="A1">
      <pane ySplit="5" topLeftCell="BM6" activePane="bottomLeft" state="frozen"/>
      <selection pane="topLeft" activeCell="S11" sqref="S11"/>
      <selection pane="bottomLeft" activeCell="J21" sqref="J21"/>
    </sheetView>
  </sheetViews>
  <sheetFormatPr defaultColWidth="9.00390625" defaultRowHeight="13.5"/>
  <cols>
    <col min="1" max="1" width="3.375" style="7" customWidth="1"/>
    <col min="2" max="3" width="2.625" style="1" customWidth="1"/>
    <col min="4" max="4" width="26.125" style="1" customWidth="1"/>
    <col min="5" max="5" width="3.00390625" style="1" customWidth="1"/>
    <col min="6" max="6" width="2.625" style="1" customWidth="1"/>
    <col min="7" max="8" width="22.625" style="6" customWidth="1"/>
    <col min="9" max="9" width="18.00390625" style="7" customWidth="1"/>
    <col min="10" max="16384" width="9.00390625" style="7" customWidth="1"/>
  </cols>
  <sheetData>
    <row r="1" ht="21" customHeight="1"/>
    <row r="2" spans="2:8" s="10" customFormat="1" ht="21">
      <c r="B2" s="2" t="s">
        <v>34</v>
      </c>
      <c r="C2" s="8"/>
      <c r="D2" s="8"/>
      <c r="E2" s="8"/>
      <c r="F2" s="8"/>
      <c r="G2" s="9"/>
      <c r="H2" s="9"/>
    </row>
    <row r="3" spans="2:8" s="10" customFormat="1" ht="17.25" customHeight="1">
      <c r="B3" s="11" t="s">
        <v>35</v>
      </c>
      <c r="C3" s="8"/>
      <c r="D3" s="8"/>
      <c r="E3" s="8"/>
      <c r="F3" s="8"/>
      <c r="G3" s="9"/>
      <c r="H3" s="9"/>
    </row>
    <row r="4" spans="2:8" s="10" customFormat="1" ht="17.25" customHeight="1">
      <c r="B4" s="31"/>
      <c r="C4" s="31"/>
      <c r="D4" s="31"/>
      <c r="E4" s="31"/>
      <c r="F4" s="31"/>
      <c r="G4" s="49"/>
      <c r="H4" s="57" t="s">
        <v>31</v>
      </c>
    </row>
    <row r="5" spans="2:8" s="31" customFormat="1" ht="36" customHeight="1">
      <c r="B5" s="79" t="s">
        <v>32</v>
      </c>
      <c r="C5" s="80"/>
      <c r="D5" s="80"/>
      <c r="E5" s="80"/>
      <c r="F5" s="81"/>
      <c r="G5" s="77" t="s">
        <v>33</v>
      </c>
      <c r="H5" s="78"/>
    </row>
    <row r="6" spans="2:10" s="35" customFormat="1" ht="24.75" customHeight="1">
      <c r="B6" s="58"/>
      <c r="C6" s="75" t="s">
        <v>1</v>
      </c>
      <c r="D6" s="75"/>
      <c r="E6" s="75"/>
      <c r="F6" s="33"/>
      <c r="G6" s="34"/>
      <c r="H6" s="59">
        <v>100000000</v>
      </c>
      <c r="J6" s="36"/>
    </row>
    <row r="7" spans="2:8" s="35" customFormat="1" ht="24.75" customHeight="1">
      <c r="B7" s="58"/>
      <c r="C7" s="75" t="s">
        <v>2</v>
      </c>
      <c r="D7" s="75"/>
      <c r="E7" s="75"/>
      <c r="F7" s="33"/>
      <c r="G7" s="34"/>
      <c r="H7" s="60">
        <v>50000000</v>
      </c>
    </row>
    <row r="8" spans="2:8" s="35" customFormat="1" ht="24.75" customHeight="1">
      <c r="B8" s="58"/>
      <c r="C8" s="37"/>
      <c r="D8" s="75" t="s">
        <v>3</v>
      </c>
      <c r="E8" s="75"/>
      <c r="F8" s="33"/>
      <c r="G8" s="34"/>
      <c r="H8" s="59">
        <f>+H6-H7</f>
        <v>50000000</v>
      </c>
    </row>
    <row r="9" spans="2:8" s="35" customFormat="1" ht="24.75" customHeight="1">
      <c r="B9" s="58"/>
      <c r="C9" s="75" t="s">
        <v>4</v>
      </c>
      <c r="D9" s="75"/>
      <c r="E9" s="75"/>
      <c r="F9" s="33"/>
      <c r="G9" s="34"/>
      <c r="H9" s="60">
        <v>3000000</v>
      </c>
    </row>
    <row r="10" spans="2:10" s="35" customFormat="1" ht="24.75" customHeight="1">
      <c r="B10" s="58"/>
      <c r="C10" s="32"/>
      <c r="D10" s="75" t="s">
        <v>5</v>
      </c>
      <c r="E10" s="75"/>
      <c r="F10" s="33"/>
      <c r="G10" s="34"/>
      <c r="H10" s="59">
        <f>+H8-H9</f>
        <v>47000000</v>
      </c>
      <c r="J10" s="36"/>
    </row>
    <row r="11" spans="2:8" s="35" customFormat="1" ht="24.75" customHeight="1">
      <c r="B11" s="58"/>
      <c r="C11" s="75" t="s">
        <v>6</v>
      </c>
      <c r="D11" s="75"/>
      <c r="E11" s="75"/>
      <c r="F11" s="33"/>
      <c r="G11" s="34"/>
      <c r="H11" s="59"/>
    </row>
    <row r="12" spans="2:8" s="35" customFormat="1" ht="24.75" customHeight="1">
      <c r="B12" s="58"/>
      <c r="C12" s="33"/>
      <c r="D12" s="74" t="s">
        <v>37</v>
      </c>
      <c r="E12" s="74"/>
      <c r="F12" s="39"/>
      <c r="G12" s="40">
        <v>650000</v>
      </c>
      <c r="H12" s="59"/>
    </row>
    <row r="13" spans="2:8" s="35" customFormat="1" ht="24.75" customHeight="1">
      <c r="B13" s="58"/>
      <c r="C13" s="33"/>
      <c r="D13" s="74" t="s">
        <v>38</v>
      </c>
      <c r="E13" s="74"/>
      <c r="F13" s="39"/>
      <c r="G13" s="40">
        <v>470000</v>
      </c>
      <c r="H13" s="59"/>
    </row>
    <row r="14" spans="2:8" s="35" customFormat="1" ht="24.75" customHeight="1">
      <c r="B14" s="58"/>
      <c r="C14" s="33"/>
      <c r="D14" s="74" t="s">
        <v>7</v>
      </c>
      <c r="E14" s="74"/>
      <c r="F14" s="39"/>
      <c r="G14" s="40">
        <v>100000</v>
      </c>
      <c r="H14" s="59"/>
    </row>
    <row r="15" spans="2:8" s="35" customFormat="1" ht="24.75" customHeight="1">
      <c r="B15" s="58"/>
      <c r="C15" s="33"/>
      <c r="D15" s="74" t="s">
        <v>39</v>
      </c>
      <c r="E15" s="74"/>
      <c r="F15" s="39"/>
      <c r="G15" s="41">
        <v>0</v>
      </c>
      <c r="H15" s="59">
        <f>SUM(G12:G15)</f>
        <v>1220000</v>
      </c>
    </row>
    <row r="16" spans="2:8" s="35" customFormat="1" ht="24.75" customHeight="1">
      <c r="B16" s="58"/>
      <c r="C16" s="75" t="s">
        <v>8</v>
      </c>
      <c r="D16" s="75"/>
      <c r="E16" s="75"/>
      <c r="F16" s="33"/>
      <c r="G16" s="42"/>
      <c r="H16" s="59"/>
    </row>
    <row r="17" spans="2:8" s="35" customFormat="1" ht="24.75" customHeight="1">
      <c r="B17" s="58"/>
      <c r="C17" s="43"/>
      <c r="D17" s="74" t="s">
        <v>9</v>
      </c>
      <c r="E17" s="74"/>
      <c r="F17" s="39"/>
      <c r="G17" s="40">
        <v>845000</v>
      </c>
      <c r="H17" s="59"/>
    </row>
    <row r="18" spans="2:8" s="35" customFormat="1" ht="24.75" customHeight="1">
      <c r="B18" s="58"/>
      <c r="C18" s="33"/>
      <c r="D18" s="74" t="s">
        <v>10</v>
      </c>
      <c r="E18" s="74"/>
      <c r="F18" s="39"/>
      <c r="G18" s="40">
        <v>365000</v>
      </c>
      <c r="H18" s="59"/>
    </row>
    <row r="19" spans="2:9" s="35" customFormat="1" ht="24.75" customHeight="1">
      <c r="B19" s="58"/>
      <c r="C19" s="33"/>
      <c r="D19" s="74" t="s">
        <v>11</v>
      </c>
      <c r="E19" s="74"/>
      <c r="F19" s="39"/>
      <c r="G19" s="40">
        <v>35100</v>
      </c>
      <c r="H19" s="59"/>
      <c r="I19" s="44"/>
    </row>
    <row r="20" spans="2:8" s="35" customFormat="1" ht="24.75" customHeight="1">
      <c r="B20" s="58"/>
      <c r="C20" s="33"/>
      <c r="D20" s="74" t="s">
        <v>39</v>
      </c>
      <c r="E20" s="74"/>
      <c r="F20" s="39"/>
      <c r="G20" s="45">
        <v>10000</v>
      </c>
      <c r="H20" s="60">
        <f>SUM(G17:G20)</f>
        <v>1255100</v>
      </c>
    </row>
    <row r="21" spans="2:10" s="35" customFormat="1" ht="24.75" customHeight="1">
      <c r="B21" s="58"/>
      <c r="C21" s="43"/>
      <c r="D21" s="75" t="s">
        <v>12</v>
      </c>
      <c r="E21" s="75"/>
      <c r="F21" s="33"/>
      <c r="G21" s="34"/>
      <c r="H21" s="59">
        <f>H10+H15-H20</f>
        <v>46964900</v>
      </c>
      <c r="J21" s="36"/>
    </row>
    <row r="22" spans="2:8" s="35" customFormat="1" ht="24.75" customHeight="1">
      <c r="B22" s="58"/>
      <c r="C22" s="75" t="s">
        <v>13</v>
      </c>
      <c r="D22" s="75"/>
      <c r="E22" s="75"/>
      <c r="F22" s="33"/>
      <c r="G22" s="34"/>
      <c r="H22" s="59"/>
    </row>
    <row r="23" spans="2:8" s="35" customFormat="1" ht="24.75" customHeight="1">
      <c r="B23" s="58"/>
      <c r="C23" s="33"/>
      <c r="D23" s="74" t="s">
        <v>14</v>
      </c>
      <c r="E23" s="74"/>
      <c r="F23" s="39"/>
      <c r="G23" s="46">
        <v>1000000</v>
      </c>
      <c r="H23" s="59"/>
    </row>
    <row r="24" spans="2:8" s="35" customFormat="1" ht="24.75" customHeight="1">
      <c r="B24" s="58"/>
      <c r="C24" s="33"/>
      <c r="D24" s="74" t="s">
        <v>15</v>
      </c>
      <c r="E24" s="74"/>
      <c r="F24" s="39"/>
      <c r="G24" s="46">
        <v>20000</v>
      </c>
      <c r="H24" s="59"/>
    </row>
    <row r="25" spans="2:8" s="35" customFormat="1" ht="24.75" customHeight="1">
      <c r="B25" s="58"/>
      <c r="C25" s="33"/>
      <c r="D25" s="74" t="s">
        <v>16</v>
      </c>
      <c r="E25" s="74"/>
      <c r="F25" s="39"/>
      <c r="G25" s="46">
        <v>3000</v>
      </c>
      <c r="H25" s="59"/>
    </row>
    <row r="26" spans="2:8" s="35" customFormat="1" ht="24.75" customHeight="1">
      <c r="B26" s="58"/>
      <c r="C26" s="33"/>
      <c r="D26" s="74" t="s">
        <v>17</v>
      </c>
      <c r="E26" s="74"/>
      <c r="F26" s="39"/>
      <c r="G26" s="46">
        <v>0</v>
      </c>
      <c r="H26" s="87"/>
    </row>
    <row r="27" spans="2:8" s="35" customFormat="1" ht="24.75" customHeight="1">
      <c r="B27" s="58"/>
      <c r="C27" s="33"/>
      <c r="D27" s="74" t="s">
        <v>18</v>
      </c>
      <c r="E27" s="74"/>
      <c r="F27" s="39"/>
      <c r="G27" s="41">
        <v>0</v>
      </c>
      <c r="H27" s="59">
        <f>SUM(G23:G27)</f>
        <v>1023000</v>
      </c>
    </row>
    <row r="28" spans="2:8" s="35" customFormat="1" ht="24.75" customHeight="1">
      <c r="B28" s="58"/>
      <c r="C28" s="75" t="s">
        <v>19</v>
      </c>
      <c r="D28" s="75"/>
      <c r="E28" s="75"/>
      <c r="F28" s="33"/>
      <c r="G28" s="47"/>
      <c r="H28" s="59"/>
    </row>
    <row r="29" spans="2:8" s="35" customFormat="1" ht="24.75" customHeight="1">
      <c r="B29" s="58"/>
      <c r="C29" s="33"/>
      <c r="D29" s="74" t="s">
        <v>40</v>
      </c>
      <c r="E29" s="74"/>
      <c r="F29" s="39"/>
      <c r="G29" s="40">
        <v>10000</v>
      </c>
      <c r="H29" s="59"/>
    </row>
    <row r="30" spans="2:8" s="35" customFormat="1" ht="24.75" customHeight="1">
      <c r="B30" s="58"/>
      <c r="C30" s="33"/>
      <c r="D30" s="74" t="s">
        <v>20</v>
      </c>
      <c r="E30" s="74"/>
      <c r="F30" s="39"/>
      <c r="G30" s="40">
        <v>500000</v>
      </c>
      <c r="H30" s="59"/>
    </row>
    <row r="31" spans="2:8" s="35" customFormat="1" ht="24.75" customHeight="1">
      <c r="B31" s="58"/>
      <c r="C31" s="33"/>
      <c r="D31" s="74" t="s">
        <v>21</v>
      </c>
      <c r="E31" s="74"/>
      <c r="F31" s="39"/>
      <c r="G31" s="40">
        <v>0</v>
      </c>
      <c r="H31" s="87"/>
    </row>
    <row r="32" spans="2:8" s="35" customFormat="1" ht="24.75" customHeight="1">
      <c r="B32" s="58"/>
      <c r="C32" s="33"/>
      <c r="D32" s="74" t="s">
        <v>41</v>
      </c>
      <c r="E32" s="74"/>
      <c r="F32" s="39"/>
      <c r="G32" s="40">
        <v>0</v>
      </c>
      <c r="H32" s="59">
        <f>SUM(G29:G32)</f>
        <v>510000</v>
      </c>
    </row>
    <row r="33" spans="2:8" s="35" customFormat="1" ht="24.75" customHeight="1">
      <c r="B33" s="58"/>
      <c r="C33" s="43"/>
      <c r="D33" s="75" t="s">
        <v>22</v>
      </c>
      <c r="E33" s="75"/>
      <c r="F33" s="33"/>
      <c r="G33" s="48"/>
      <c r="H33" s="59">
        <f>H21+H27-H32</f>
        <v>47477900</v>
      </c>
    </row>
    <row r="34" spans="2:8" s="35" customFormat="1" ht="24.75" customHeight="1">
      <c r="B34" s="61" t="s">
        <v>23</v>
      </c>
      <c r="C34" s="38"/>
      <c r="D34" s="76" t="s">
        <v>23</v>
      </c>
      <c r="E34" s="76"/>
      <c r="F34" s="33"/>
      <c r="G34" s="46">
        <v>20000000</v>
      </c>
      <c r="H34" s="62"/>
    </row>
    <row r="35" spans="2:8" s="35" customFormat="1" ht="24.75" customHeight="1">
      <c r="B35" s="61"/>
      <c r="C35" s="38"/>
      <c r="D35" s="76" t="s">
        <v>24</v>
      </c>
      <c r="E35" s="76"/>
      <c r="F35" s="33"/>
      <c r="G35" s="41">
        <v>-10525000</v>
      </c>
      <c r="H35" s="60">
        <f>SUM(G34:G35)</f>
        <v>9475000</v>
      </c>
    </row>
    <row r="36" spans="2:10" ht="24.75" customHeight="1">
      <c r="B36" s="63"/>
      <c r="C36" s="64"/>
      <c r="D36" s="73" t="s">
        <v>25</v>
      </c>
      <c r="E36" s="73"/>
      <c r="F36" s="65"/>
      <c r="G36" s="66"/>
      <c r="H36" s="67">
        <f>+H33-H35</f>
        <v>38002900</v>
      </c>
      <c r="J36" s="12"/>
    </row>
    <row r="39" ht="14.25">
      <c r="H39" s="13"/>
    </row>
  </sheetData>
  <mergeCells count="33">
    <mergeCell ref="D14:E14"/>
    <mergeCell ref="D12:E12"/>
    <mergeCell ref="C6:E6"/>
    <mergeCell ref="C11:E11"/>
    <mergeCell ref="D10:E10"/>
    <mergeCell ref="D13:E13"/>
    <mergeCell ref="G5:H5"/>
    <mergeCell ref="B5:F5"/>
    <mergeCell ref="D17:E17"/>
    <mergeCell ref="C28:E28"/>
    <mergeCell ref="D25:E25"/>
    <mergeCell ref="C16:E16"/>
    <mergeCell ref="D8:E8"/>
    <mergeCell ref="C7:E7"/>
    <mergeCell ref="C9:E9"/>
    <mergeCell ref="D15:E15"/>
    <mergeCell ref="D35:E35"/>
    <mergeCell ref="D18:E18"/>
    <mergeCell ref="D21:E21"/>
    <mergeCell ref="D20:E20"/>
    <mergeCell ref="D19:E19"/>
    <mergeCell ref="C22:E22"/>
    <mergeCell ref="D32:E32"/>
    <mergeCell ref="D36:E36"/>
    <mergeCell ref="D23:E23"/>
    <mergeCell ref="D26:E26"/>
    <mergeCell ref="D24:E24"/>
    <mergeCell ref="D31:E31"/>
    <mergeCell ref="D27:E27"/>
    <mergeCell ref="D33:E33"/>
    <mergeCell ref="D34:E34"/>
    <mergeCell ref="D30:E30"/>
    <mergeCell ref="D29:E29"/>
  </mergeCells>
  <printOptions horizontalCentered="1"/>
  <pageMargins left="0.7874015748031497" right="0.5905511811023623" top="0.5905511811023623" bottom="0.5905511811023623" header="0" footer="0.3937007874015748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showGridLines="0" view="pageBreakPreview" zoomScale="75" zoomScaleNormal="75" zoomScaleSheetLayoutView="75" workbookViewId="0" topLeftCell="A19">
      <selection activeCell="G35" sqref="G35"/>
    </sheetView>
  </sheetViews>
  <sheetFormatPr defaultColWidth="9.00390625" defaultRowHeight="13.5"/>
  <cols>
    <col min="1" max="1" width="3.25390625" style="5" customWidth="1"/>
    <col min="2" max="3" width="4.625" style="3" customWidth="1"/>
    <col min="4" max="4" width="29.125" style="3" customWidth="1"/>
    <col min="5" max="6" width="4.125" style="3" customWidth="1"/>
    <col min="7" max="8" width="16.625" style="30" customWidth="1"/>
    <col min="9" max="9" width="3.875" style="3" customWidth="1"/>
    <col min="10" max="16384" width="9.00390625" style="3" customWidth="1"/>
  </cols>
  <sheetData>
    <row r="2" spans="1:8" s="10" customFormat="1" ht="21">
      <c r="A2" s="14"/>
      <c r="B2" s="2" t="s">
        <v>36</v>
      </c>
      <c r="C2" s="2"/>
      <c r="D2" s="8"/>
      <c r="E2" s="8"/>
      <c r="F2" s="8"/>
      <c r="G2" s="9"/>
      <c r="H2" s="9"/>
    </row>
    <row r="3" spans="1:8" s="19" customFormat="1" ht="17.25">
      <c r="A3" s="15"/>
      <c r="B3" s="16" t="str">
        <f>+'PL（円）'!B3</f>
        <v>(自 平成＿年＿月＿日  至 平成＿年＿月＿日)</v>
      </c>
      <c r="C3" s="17"/>
      <c r="D3" s="17"/>
      <c r="E3" s="17"/>
      <c r="F3" s="17"/>
      <c r="G3" s="18"/>
      <c r="H3" s="18"/>
    </row>
    <row r="4" spans="1:11" s="19" customFormat="1" ht="17.25">
      <c r="A4" s="15"/>
      <c r="B4" s="31"/>
      <c r="C4" s="31"/>
      <c r="D4" s="31"/>
      <c r="E4" s="31"/>
      <c r="F4" s="31"/>
      <c r="G4" s="49"/>
      <c r="H4" s="50" t="s">
        <v>26</v>
      </c>
      <c r="J4" s="82" t="s">
        <v>0</v>
      </c>
      <c r="K4" s="83"/>
    </row>
    <row r="5" spans="1:11" s="19" customFormat="1" ht="36" customHeight="1">
      <c r="A5" s="15"/>
      <c r="B5" s="79" t="str">
        <f>+'PL（円）'!B5</f>
        <v>科目</v>
      </c>
      <c r="C5" s="80"/>
      <c r="D5" s="80"/>
      <c r="E5" s="80"/>
      <c r="F5" s="81"/>
      <c r="G5" s="77" t="s">
        <v>27</v>
      </c>
      <c r="H5" s="78"/>
      <c r="J5" s="20" t="s">
        <v>28</v>
      </c>
      <c r="K5" s="21" t="s">
        <v>29</v>
      </c>
    </row>
    <row r="6" spans="1:11" s="4" customFormat="1" ht="25.5" customHeight="1">
      <c r="A6" s="22"/>
      <c r="B6" s="68"/>
      <c r="C6" s="75" t="s">
        <v>1</v>
      </c>
      <c r="D6" s="75"/>
      <c r="E6" s="75"/>
      <c r="F6" s="51"/>
      <c r="G6" s="52"/>
      <c r="H6" s="59">
        <f>ROUND('PL（円）'!H6/1000000,0)+K6</f>
        <v>100</v>
      </c>
      <c r="J6" s="23"/>
      <c r="K6" s="24"/>
    </row>
    <row r="7" spans="1:11" s="4" customFormat="1" ht="25.5" customHeight="1">
      <c r="A7" s="22"/>
      <c r="B7" s="68"/>
      <c r="C7" s="75" t="s">
        <v>2</v>
      </c>
      <c r="D7" s="75"/>
      <c r="E7" s="75"/>
      <c r="F7" s="51"/>
      <c r="G7" s="52"/>
      <c r="H7" s="60">
        <f>ROUND('PL（円）'!H7/1000000,0)+K7</f>
        <v>50</v>
      </c>
      <c r="J7" s="23"/>
      <c r="K7" s="24"/>
    </row>
    <row r="8" spans="1:11" s="4" customFormat="1" ht="25.5" customHeight="1">
      <c r="A8" s="22"/>
      <c r="B8" s="68"/>
      <c r="C8" s="37"/>
      <c r="D8" s="75" t="str">
        <f>+'PL（円）'!D8</f>
        <v>売上総利益</v>
      </c>
      <c r="E8" s="75"/>
      <c r="F8" s="51"/>
      <c r="G8" s="52"/>
      <c r="H8" s="59">
        <f>+H6-H7</f>
        <v>50</v>
      </c>
      <c r="J8" s="23"/>
      <c r="K8" s="25"/>
    </row>
    <row r="9" spans="1:11" s="4" customFormat="1" ht="25.5" customHeight="1">
      <c r="A9" s="22"/>
      <c r="B9" s="68"/>
      <c r="C9" s="75" t="s">
        <v>4</v>
      </c>
      <c r="D9" s="75"/>
      <c r="E9" s="75"/>
      <c r="F9" s="51"/>
      <c r="G9" s="53"/>
      <c r="H9" s="60">
        <f>ROUND('PL（円）'!H9/1000000,0)+K9</f>
        <v>3</v>
      </c>
      <c r="J9" s="26"/>
      <c r="K9" s="24"/>
    </row>
    <row r="10" spans="1:11" s="4" customFormat="1" ht="25.5" customHeight="1">
      <c r="A10" s="22"/>
      <c r="B10" s="68"/>
      <c r="C10" s="37"/>
      <c r="D10" s="75" t="str">
        <f>+'PL（円）'!D10</f>
        <v>営業利益</v>
      </c>
      <c r="E10" s="75"/>
      <c r="F10" s="51"/>
      <c r="G10" s="52"/>
      <c r="H10" s="59">
        <f>+H8-H9</f>
        <v>47</v>
      </c>
      <c r="J10" s="26"/>
      <c r="K10" s="25"/>
    </row>
    <row r="11" spans="1:11" s="4" customFormat="1" ht="25.5" customHeight="1">
      <c r="A11" s="22"/>
      <c r="B11" s="68"/>
      <c r="C11" s="75" t="s">
        <v>6</v>
      </c>
      <c r="D11" s="75"/>
      <c r="E11" s="75"/>
      <c r="F11" s="51"/>
      <c r="G11" s="52"/>
      <c r="H11" s="59"/>
      <c r="J11" s="26"/>
      <c r="K11" s="25"/>
    </row>
    <row r="12" spans="1:11" s="4" customFormat="1" ht="25.5" customHeight="1">
      <c r="A12" s="22"/>
      <c r="B12" s="58"/>
      <c r="C12" s="33"/>
      <c r="D12" s="74" t="str">
        <f>+'PL（円）'!D12</f>
        <v>受取利息</v>
      </c>
      <c r="E12" s="74"/>
      <c r="F12" s="39"/>
      <c r="G12" s="40">
        <f>ROUND('PL（円）'!G12/1000000,0)+J12</f>
        <v>1</v>
      </c>
      <c r="H12" s="59"/>
      <c r="J12" s="27"/>
      <c r="K12" s="25"/>
    </row>
    <row r="13" spans="1:11" s="4" customFormat="1" ht="25.5" customHeight="1">
      <c r="A13" s="22"/>
      <c r="B13" s="58"/>
      <c r="C13" s="33"/>
      <c r="D13" s="74" t="str">
        <f>+'PL（円）'!D13</f>
        <v>受取配当金</v>
      </c>
      <c r="E13" s="74"/>
      <c r="F13" s="39"/>
      <c r="G13" s="40">
        <f>ROUND('PL（円）'!G13/1000000,0)+J13</f>
        <v>0</v>
      </c>
      <c r="H13" s="59"/>
      <c r="J13" s="27"/>
      <c r="K13" s="25"/>
    </row>
    <row r="14" spans="1:11" s="4" customFormat="1" ht="25.5" customHeight="1">
      <c r="A14" s="22"/>
      <c r="B14" s="58"/>
      <c r="C14" s="33"/>
      <c r="D14" s="74" t="str">
        <f>+'PL（円）'!D14</f>
        <v>為替差益</v>
      </c>
      <c r="E14" s="74"/>
      <c r="F14" s="39"/>
      <c r="G14" s="40">
        <f>ROUND('PL（円）'!G14/1000000,0)+J14</f>
        <v>0</v>
      </c>
      <c r="H14" s="59"/>
      <c r="J14" s="27"/>
      <c r="K14" s="25"/>
    </row>
    <row r="15" spans="1:11" s="4" customFormat="1" ht="25.5" customHeight="1">
      <c r="A15" s="22"/>
      <c r="B15" s="58"/>
      <c r="C15" s="33"/>
      <c r="D15" s="74" t="str">
        <f>+'PL（円）'!D15</f>
        <v>その他</v>
      </c>
      <c r="E15" s="74"/>
      <c r="F15" s="39"/>
      <c r="G15" s="41">
        <f>ROUND('PL（円）'!G15/1000000,0)+J15</f>
        <v>0</v>
      </c>
      <c r="H15" s="59">
        <f>SUM(G12:G15)</f>
        <v>1</v>
      </c>
      <c r="J15" s="27"/>
      <c r="K15" s="25"/>
    </row>
    <row r="16" spans="1:11" s="4" customFormat="1" ht="25.5" customHeight="1">
      <c r="A16" s="22"/>
      <c r="B16" s="68"/>
      <c r="C16" s="75" t="s">
        <v>8</v>
      </c>
      <c r="D16" s="75"/>
      <c r="E16" s="75"/>
      <c r="F16" s="51"/>
      <c r="G16" s="54"/>
      <c r="H16" s="59"/>
      <c r="J16" s="26"/>
      <c r="K16" s="25"/>
    </row>
    <row r="17" spans="1:11" s="4" customFormat="1" ht="25.5" customHeight="1">
      <c r="A17" s="22"/>
      <c r="B17" s="58"/>
      <c r="C17" s="43"/>
      <c r="D17" s="74" t="str">
        <f>+'PL（円）'!D17</f>
        <v>支払利息</v>
      </c>
      <c r="E17" s="74"/>
      <c r="F17" s="39"/>
      <c r="G17" s="40">
        <f>ROUND('PL（円）'!G17/1000000,0)+J17</f>
        <v>1</v>
      </c>
      <c r="H17" s="59"/>
      <c r="J17" s="27"/>
      <c r="K17" s="25"/>
    </row>
    <row r="18" spans="1:11" s="4" customFormat="1" ht="25.5" customHeight="1">
      <c r="A18" s="22"/>
      <c r="B18" s="58"/>
      <c r="C18" s="43"/>
      <c r="D18" s="74" t="str">
        <f>+'PL（円）'!D18</f>
        <v>たな卸資産評価損</v>
      </c>
      <c r="E18" s="74"/>
      <c r="F18" s="39"/>
      <c r="G18" s="40">
        <f>ROUND('PL（円）'!G18/1000000,0)+J18</f>
        <v>0</v>
      </c>
      <c r="H18" s="59"/>
      <c r="J18" s="27"/>
      <c r="K18" s="25"/>
    </row>
    <row r="19" spans="1:11" s="4" customFormat="1" ht="25.5" customHeight="1">
      <c r="A19" s="22"/>
      <c r="B19" s="58"/>
      <c r="C19" s="33"/>
      <c r="D19" s="74" t="str">
        <f>+'PL（円）'!D19</f>
        <v>為替差損</v>
      </c>
      <c r="E19" s="74"/>
      <c r="F19" s="39"/>
      <c r="G19" s="40">
        <f>ROUND('PL（円）'!G19/1000000,0)+J19</f>
        <v>0</v>
      </c>
      <c r="H19" s="59"/>
      <c r="J19" s="27"/>
      <c r="K19" s="25"/>
    </row>
    <row r="20" spans="1:11" s="4" customFormat="1" ht="25.5" customHeight="1">
      <c r="A20" s="22"/>
      <c r="B20" s="58"/>
      <c r="C20" s="33"/>
      <c r="D20" s="74" t="str">
        <f>+'PL（円）'!D20</f>
        <v>その他</v>
      </c>
      <c r="E20" s="74"/>
      <c r="F20" s="39"/>
      <c r="G20" s="55">
        <f>ROUND('PL（円）'!G20/1000000,0)+J20</f>
        <v>0</v>
      </c>
      <c r="H20" s="60">
        <f>SUM(G17:G20)</f>
        <v>1</v>
      </c>
      <c r="J20" s="27"/>
      <c r="K20" s="25"/>
    </row>
    <row r="21" spans="1:11" s="4" customFormat="1" ht="25.5" customHeight="1">
      <c r="A21" s="22"/>
      <c r="B21" s="68"/>
      <c r="C21" s="37"/>
      <c r="D21" s="75" t="str">
        <f>+'PL（円）'!D21</f>
        <v>経常利益</v>
      </c>
      <c r="E21" s="75"/>
      <c r="F21" s="51"/>
      <c r="G21" s="52"/>
      <c r="H21" s="59">
        <f>+H10+H15-H20</f>
        <v>47</v>
      </c>
      <c r="J21" s="26"/>
      <c r="K21" s="25"/>
    </row>
    <row r="22" spans="1:11" s="4" customFormat="1" ht="25.5" customHeight="1">
      <c r="A22" s="22"/>
      <c r="B22" s="68"/>
      <c r="C22" s="75" t="s">
        <v>13</v>
      </c>
      <c r="D22" s="75"/>
      <c r="E22" s="75"/>
      <c r="F22" s="51"/>
      <c r="G22" s="52"/>
      <c r="H22" s="59"/>
      <c r="J22" s="26"/>
      <c r="K22" s="25"/>
    </row>
    <row r="23" spans="1:11" s="4" customFormat="1" ht="25.5" customHeight="1">
      <c r="A23" s="22"/>
      <c r="B23" s="58"/>
      <c r="C23" s="33"/>
      <c r="D23" s="74" t="str">
        <f>+'PL（円）'!D23</f>
        <v>固定資産売却益</v>
      </c>
      <c r="E23" s="74"/>
      <c r="F23" s="39"/>
      <c r="G23" s="40">
        <f>ROUND('PL（円）'!G23/1000000,0)+J23</f>
        <v>1</v>
      </c>
      <c r="H23" s="84">
        <f>SUM(G23:G27)</f>
        <v>1</v>
      </c>
      <c r="J23" s="27"/>
      <c r="K23" s="25"/>
    </row>
    <row r="24" spans="1:11" s="4" customFormat="1" ht="25.5" customHeight="1">
      <c r="A24" s="22"/>
      <c r="B24" s="58"/>
      <c r="C24" s="33"/>
      <c r="D24" s="74" t="str">
        <f>+'PL（円）'!D24</f>
        <v>前期損益修正益</v>
      </c>
      <c r="E24" s="74"/>
      <c r="F24" s="39"/>
      <c r="G24" s="40">
        <f>ROUND('PL（円）'!G24/1000000,0)+J24</f>
        <v>0</v>
      </c>
      <c r="H24" s="84"/>
      <c r="J24" s="27"/>
      <c r="K24" s="25"/>
    </row>
    <row r="25" spans="1:11" s="4" customFormat="1" ht="25.5" customHeight="1">
      <c r="A25" s="22"/>
      <c r="B25" s="58"/>
      <c r="C25" s="33"/>
      <c r="D25" s="74" t="str">
        <f>+'PL（円）'!D25</f>
        <v>賞与引当金戻入額</v>
      </c>
      <c r="E25" s="74"/>
      <c r="F25" s="39"/>
      <c r="G25" s="40">
        <f>ROUND('PL（円）'!G25/1000000,0)+J25</f>
        <v>0</v>
      </c>
      <c r="H25" s="84"/>
      <c r="J25" s="27"/>
      <c r="K25" s="25"/>
    </row>
    <row r="26" spans="1:11" s="4" customFormat="1" ht="25.5" customHeight="1">
      <c r="A26" s="22"/>
      <c r="B26" s="68"/>
      <c r="C26" s="51"/>
      <c r="D26" s="74" t="str">
        <f>+'PL（円）'!D26</f>
        <v>製品保証引当金戻入額</v>
      </c>
      <c r="E26" s="74"/>
      <c r="F26" s="51"/>
      <c r="G26" s="40">
        <f>ROUND('PL（円）'!G26/1000000,0)+J26</f>
        <v>0</v>
      </c>
      <c r="H26" s="84"/>
      <c r="J26" s="27"/>
      <c r="K26" s="25"/>
    </row>
    <row r="27" spans="1:11" s="4" customFormat="1" ht="25.5" customHeight="1">
      <c r="A27" s="22"/>
      <c r="B27" s="68"/>
      <c r="C27" s="51"/>
      <c r="D27" s="74" t="str">
        <f>+'PL（円）'!D27</f>
        <v>その他</v>
      </c>
      <c r="E27" s="74"/>
      <c r="F27" s="51"/>
      <c r="G27" s="40">
        <f>ROUND('PL（円）'!G27/1000000,0)+J27</f>
        <v>0</v>
      </c>
      <c r="H27" s="84"/>
      <c r="J27" s="27"/>
      <c r="K27" s="25"/>
    </row>
    <row r="28" spans="1:11" s="4" customFormat="1" ht="25.5" customHeight="1">
      <c r="A28" s="22"/>
      <c r="B28" s="68"/>
      <c r="C28" s="75" t="s">
        <v>19</v>
      </c>
      <c r="D28" s="75"/>
      <c r="E28" s="75"/>
      <c r="F28" s="51"/>
      <c r="G28" s="56"/>
      <c r="H28" s="59"/>
      <c r="J28" s="26"/>
      <c r="K28" s="25"/>
    </row>
    <row r="29" spans="1:11" s="4" customFormat="1" ht="25.5" customHeight="1">
      <c r="A29" s="22"/>
      <c r="B29" s="58"/>
      <c r="C29" s="33"/>
      <c r="D29" s="74" t="str">
        <f>+'PL（円）'!D29</f>
        <v>前期損益修正損</v>
      </c>
      <c r="E29" s="74"/>
      <c r="F29" s="39"/>
      <c r="G29" s="40">
        <f>ROUND('PL（円）'!G29/1000000,0)+J29</f>
        <v>0</v>
      </c>
      <c r="H29" s="84">
        <f>SUM(G29:G32)</f>
        <v>1</v>
      </c>
      <c r="J29" s="27"/>
      <c r="K29" s="25"/>
    </row>
    <row r="30" spans="1:11" s="4" customFormat="1" ht="25.5" customHeight="1">
      <c r="A30" s="22"/>
      <c r="B30" s="58"/>
      <c r="C30" s="33"/>
      <c r="D30" s="74" t="str">
        <f>+'PL（円）'!D30</f>
        <v>固定資産除売却損</v>
      </c>
      <c r="E30" s="74"/>
      <c r="F30" s="39"/>
      <c r="G30" s="40">
        <f>ROUND('PL（円）'!G30/1000000,0)+J30</f>
        <v>1</v>
      </c>
      <c r="H30" s="84"/>
      <c r="J30" s="27"/>
      <c r="K30" s="25"/>
    </row>
    <row r="31" spans="1:11" s="4" customFormat="1" ht="25.5" customHeight="1">
      <c r="A31" s="22"/>
      <c r="B31" s="58"/>
      <c r="C31" s="33"/>
      <c r="D31" s="74" t="str">
        <f>+'PL（円）'!D31</f>
        <v>貸倒引当金繰入額</v>
      </c>
      <c r="E31" s="74"/>
      <c r="F31" s="39"/>
      <c r="G31" s="40">
        <f>ROUND('PL（円）'!G31/1000000,0)+J31</f>
        <v>0</v>
      </c>
      <c r="H31" s="84"/>
      <c r="J31" s="27"/>
      <c r="K31" s="25"/>
    </row>
    <row r="32" spans="1:11" s="4" customFormat="1" ht="25.5" customHeight="1">
      <c r="A32" s="22"/>
      <c r="B32" s="58"/>
      <c r="C32" s="33"/>
      <c r="D32" s="74" t="str">
        <f>+'PL（円）'!D32</f>
        <v>その他</v>
      </c>
      <c r="E32" s="74"/>
      <c r="F32" s="39"/>
      <c r="G32" s="40">
        <f>ROUND('PL（円）'!G32/1000000,0)+J32</f>
        <v>0</v>
      </c>
      <c r="H32" s="85"/>
      <c r="J32" s="27"/>
      <c r="K32" s="25"/>
    </row>
    <row r="33" spans="1:11" s="4" customFormat="1" ht="25.5" customHeight="1">
      <c r="A33" s="22"/>
      <c r="B33" s="68"/>
      <c r="C33" s="51"/>
      <c r="D33" s="75" t="str">
        <f>+'PL（円）'!D33</f>
        <v>税引前当期純利益</v>
      </c>
      <c r="E33" s="75"/>
      <c r="F33" s="51"/>
      <c r="G33" s="56"/>
      <c r="H33" s="59">
        <f>H21+H23-H29</f>
        <v>47</v>
      </c>
      <c r="J33" s="26"/>
      <c r="K33" s="25"/>
    </row>
    <row r="34" spans="1:11" s="4" customFormat="1" ht="25.5" customHeight="1">
      <c r="A34" s="22"/>
      <c r="B34" s="69" t="s">
        <v>30</v>
      </c>
      <c r="C34" s="51"/>
      <c r="D34" s="76" t="str">
        <f>+'PL（円）'!D34</f>
        <v>法人税、住民税及び事業税</v>
      </c>
      <c r="E34" s="76"/>
      <c r="F34" s="51"/>
      <c r="G34" s="40">
        <f>ROUND('PL（円）'!G34/1000000,0)+J34</f>
        <v>20</v>
      </c>
      <c r="H34" s="59"/>
      <c r="J34" s="27"/>
      <c r="K34" s="25"/>
    </row>
    <row r="35" spans="1:11" s="4" customFormat="1" ht="25.5" customHeight="1">
      <c r="A35" s="22"/>
      <c r="B35" s="69"/>
      <c r="C35" s="51"/>
      <c r="D35" s="76" t="str">
        <f>+'PL（円）'!D35</f>
        <v>法人税等調整額</v>
      </c>
      <c r="E35" s="76"/>
      <c r="F35" s="51"/>
      <c r="G35" s="41">
        <f>ROUND('PL（円）'!G35/1000000,0)+J35</f>
        <v>-11</v>
      </c>
      <c r="H35" s="60">
        <f>SUM(G34:G35)</f>
        <v>9</v>
      </c>
      <c r="J35" s="27"/>
      <c r="K35" s="25"/>
    </row>
    <row r="36" spans="1:11" s="4" customFormat="1" ht="25.5" customHeight="1">
      <c r="A36" s="22"/>
      <c r="B36" s="70"/>
      <c r="C36" s="71"/>
      <c r="D36" s="86" t="str">
        <f>+'PL（円）'!D36</f>
        <v>当期純利益</v>
      </c>
      <c r="E36" s="86"/>
      <c r="F36" s="71"/>
      <c r="G36" s="53"/>
      <c r="H36" s="72">
        <f>+H33-H35</f>
        <v>38</v>
      </c>
      <c r="J36" s="28"/>
      <c r="K36" s="29"/>
    </row>
  </sheetData>
  <mergeCells count="36">
    <mergeCell ref="D36:E36"/>
    <mergeCell ref="D31:E31"/>
    <mergeCell ref="D33:E33"/>
    <mergeCell ref="D34:E34"/>
    <mergeCell ref="D32:E32"/>
    <mergeCell ref="H23:H27"/>
    <mergeCell ref="H29:H32"/>
    <mergeCell ref="D14:E14"/>
    <mergeCell ref="C16:E16"/>
    <mergeCell ref="C22:E22"/>
    <mergeCell ref="C28:E28"/>
    <mergeCell ref="D26:E26"/>
    <mergeCell ref="D30:E30"/>
    <mergeCell ref="D27:E27"/>
    <mergeCell ref="D24:E24"/>
    <mergeCell ref="D23:E23"/>
    <mergeCell ref="D35:E35"/>
    <mergeCell ref="D10:E10"/>
    <mergeCell ref="D29:E29"/>
    <mergeCell ref="D25:E25"/>
    <mergeCell ref="B5:F5"/>
    <mergeCell ref="D21:E21"/>
    <mergeCell ref="D8:E8"/>
    <mergeCell ref="D13:E13"/>
    <mergeCell ref="D19:E19"/>
    <mergeCell ref="D20:E20"/>
    <mergeCell ref="J4:K4"/>
    <mergeCell ref="D18:E18"/>
    <mergeCell ref="D17:E17"/>
    <mergeCell ref="D15:E15"/>
    <mergeCell ref="C6:E6"/>
    <mergeCell ref="C11:E11"/>
    <mergeCell ref="C7:E7"/>
    <mergeCell ref="C9:E9"/>
    <mergeCell ref="D12:E12"/>
    <mergeCell ref="G5:H5"/>
  </mergeCells>
  <printOptions horizontalCentered="1"/>
  <pageMargins left="0.8" right="0.58" top="0.59" bottom="0.3937007874015748" header="0" footer="0"/>
  <pageSetup fitToHeight="1" fitToWidth="1" horizontalDpi="600" verticalDpi="600" orientation="portrait" paperSize="9" scale="95" r:id="rId1"/>
  <ignoredErrors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2015-04-01T06:04:27Z</cp:lastPrinted>
  <dcterms:created xsi:type="dcterms:W3CDTF">2010-06-25T10:37:34Z</dcterms:created>
  <dcterms:modified xsi:type="dcterms:W3CDTF">2015-04-01T06:11:58Z</dcterms:modified>
  <cp:category/>
  <cp:version/>
  <cp:contentType/>
  <cp:contentStatus/>
</cp:coreProperties>
</file>