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zntax\Documents\web\001_Accounting\excel\"/>
    </mc:Choice>
  </mc:AlternateContent>
  <bookViews>
    <workbookView xWindow="1395" yWindow="990" windowWidth="23580" windowHeight="13500" activeTab="2"/>
  </bookViews>
  <sheets>
    <sheet name="PL" sheetId="2" r:id="rId1"/>
    <sheet name="別表4" sheetId="4" r:id="rId2"/>
    <sheet name="別表5・ワークシート" sheetId="5" r:id="rId3"/>
    <sheet name="仕訳" sheetId="3" r:id="rId4"/>
  </sheets>
  <calcPr calcId="162913"/>
</workbook>
</file>

<file path=xl/calcChain.xml><?xml version="1.0" encoding="utf-8"?>
<calcChain xmlns="http://schemas.openxmlformats.org/spreadsheetml/2006/main">
  <c r="J24" i="5" l="1"/>
  <c r="J25" i="5"/>
  <c r="J10" i="5"/>
  <c r="I24" i="5"/>
  <c r="I25" i="5"/>
  <c r="I10" i="5"/>
  <c r="K25" i="5"/>
  <c r="K10" i="5"/>
  <c r="L25" i="5"/>
  <c r="L26" i="5" s="1"/>
  <c r="C4" i="3" s="1"/>
  <c r="E4" i="3" s="1"/>
  <c r="L10" i="5"/>
  <c r="M24" i="5"/>
  <c r="M25" i="5"/>
  <c r="M10" i="5"/>
  <c r="N24" i="5"/>
  <c r="N25" i="5"/>
  <c r="N10" i="5"/>
  <c r="O24" i="5"/>
  <c r="O25" i="5"/>
  <c r="O10" i="5"/>
  <c r="P24" i="5"/>
  <c r="P25" i="5"/>
  <c r="P10" i="5"/>
  <c r="J23" i="5"/>
  <c r="I23" i="5"/>
  <c r="K23" i="5"/>
  <c r="L23" i="5"/>
  <c r="M23" i="5"/>
  <c r="N23" i="5"/>
  <c r="O23" i="5"/>
  <c r="P23" i="5"/>
  <c r="N8" i="5"/>
  <c r="N6" i="5"/>
  <c r="N7" i="5"/>
  <c r="N9" i="5"/>
  <c r="N11" i="5"/>
  <c r="N12" i="5"/>
  <c r="N13" i="5"/>
  <c r="N14" i="5"/>
  <c r="N15" i="5"/>
  <c r="N16" i="5"/>
  <c r="N17" i="5"/>
  <c r="N18" i="5"/>
  <c r="N19" i="5"/>
  <c r="N20" i="5"/>
  <c r="N21" i="5"/>
  <c r="N22" i="5"/>
  <c r="N5" i="5"/>
  <c r="N26" i="5" s="1"/>
  <c r="E7" i="3" s="1"/>
  <c r="P8" i="5"/>
  <c r="P6" i="5"/>
  <c r="P7" i="5"/>
  <c r="P9" i="5"/>
  <c r="P11" i="5"/>
  <c r="P12" i="5"/>
  <c r="P13" i="5"/>
  <c r="P14" i="5"/>
  <c r="P15" i="5"/>
  <c r="P16" i="5"/>
  <c r="P17" i="5"/>
  <c r="P18" i="5"/>
  <c r="P19" i="5"/>
  <c r="P20" i="5"/>
  <c r="P21" i="5"/>
  <c r="P22" i="5"/>
  <c r="P5" i="5"/>
  <c r="P26" i="5" s="1"/>
  <c r="E8" i="3" s="1"/>
  <c r="C8" i="3" s="1"/>
  <c r="M8" i="5"/>
  <c r="M6" i="5"/>
  <c r="M7" i="5"/>
  <c r="M9" i="5"/>
  <c r="M11" i="5"/>
  <c r="M12" i="5"/>
  <c r="M13" i="5"/>
  <c r="M14" i="5"/>
  <c r="M15" i="5"/>
  <c r="M16" i="5"/>
  <c r="M17" i="5"/>
  <c r="M18" i="5"/>
  <c r="M19" i="5"/>
  <c r="M20" i="5"/>
  <c r="M21" i="5"/>
  <c r="M22" i="5"/>
  <c r="M5" i="5"/>
  <c r="M26" i="5" s="1"/>
  <c r="C9" i="3" s="1"/>
  <c r="O8" i="5"/>
  <c r="O6" i="5"/>
  <c r="O7" i="5"/>
  <c r="O9" i="5"/>
  <c r="O11" i="5"/>
  <c r="O12" i="5"/>
  <c r="O13" i="5"/>
  <c r="O14" i="5"/>
  <c r="O15" i="5"/>
  <c r="O16" i="5"/>
  <c r="O17" i="5"/>
  <c r="O18" i="5"/>
  <c r="O19" i="5"/>
  <c r="O20" i="5"/>
  <c r="O21" i="5"/>
  <c r="O22" i="5"/>
  <c r="O5" i="5"/>
  <c r="O26" i="5" s="1"/>
  <c r="C10" i="3" s="1"/>
  <c r="E10" i="3" s="1"/>
  <c r="L5" i="5"/>
  <c r="L6" i="5"/>
  <c r="L7" i="5"/>
  <c r="L8" i="5"/>
  <c r="L9" i="5"/>
  <c r="L11" i="5"/>
  <c r="L12" i="5"/>
  <c r="L13" i="5"/>
  <c r="L14" i="5"/>
  <c r="L15" i="5"/>
  <c r="L16" i="5"/>
  <c r="L17" i="5"/>
  <c r="L18" i="5"/>
  <c r="L19" i="5"/>
  <c r="L20" i="5"/>
  <c r="L21" i="5"/>
  <c r="L22" i="5"/>
  <c r="K5" i="5"/>
  <c r="K6" i="5"/>
  <c r="K7" i="5"/>
  <c r="K26" i="5" s="1"/>
  <c r="E6" i="3" s="1"/>
  <c r="C6" i="3" s="1"/>
  <c r="K8" i="5"/>
  <c r="K9" i="5"/>
  <c r="K11" i="5"/>
  <c r="K12" i="5"/>
  <c r="K13" i="5"/>
  <c r="K14" i="5"/>
  <c r="K15" i="5"/>
  <c r="K16" i="5"/>
  <c r="K17" i="5"/>
  <c r="K18" i="5"/>
  <c r="K19" i="5"/>
  <c r="K20" i="5"/>
  <c r="K21" i="5"/>
  <c r="K22" i="5"/>
  <c r="J5" i="5"/>
  <c r="J26" i="5" s="1"/>
  <c r="C3" i="3" s="1"/>
  <c r="J6" i="5"/>
  <c r="J7" i="5"/>
  <c r="J8" i="5"/>
  <c r="J9" i="5"/>
  <c r="J11" i="5"/>
  <c r="J12" i="5"/>
  <c r="J13" i="5"/>
  <c r="J14" i="5"/>
  <c r="J15" i="5"/>
  <c r="J16" i="5"/>
  <c r="J17" i="5"/>
  <c r="J18" i="5"/>
  <c r="J19" i="5"/>
  <c r="J20" i="5"/>
  <c r="J21" i="5"/>
  <c r="J22" i="5"/>
  <c r="I5" i="5"/>
  <c r="I26" i="5" s="1"/>
  <c r="E5" i="3" s="1"/>
  <c r="I6" i="5"/>
  <c r="I7" i="5"/>
  <c r="I8" i="5"/>
  <c r="I9" i="5"/>
  <c r="I11" i="5"/>
  <c r="I12" i="5"/>
  <c r="I13" i="5"/>
  <c r="I14" i="5"/>
  <c r="I15" i="5"/>
  <c r="I16" i="5"/>
  <c r="I17" i="5"/>
  <c r="I18" i="5"/>
  <c r="I19" i="5"/>
  <c r="I20" i="5"/>
  <c r="I21" i="5"/>
  <c r="I22" i="5"/>
  <c r="F23" i="5"/>
  <c r="F16" i="5"/>
  <c r="F17" i="5"/>
  <c r="F18" i="5"/>
  <c r="F19" i="5"/>
  <c r="F20" i="5"/>
  <c r="F21" i="5"/>
  <c r="F22" i="5"/>
  <c r="F6" i="5"/>
  <c r="F7" i="5"/>
  <c r="F8" i="5"/>
  <c r="F9" i="5"/>
  <c r="F10" i="5"/>
  <c r="F11" i="5"/>
  <c r="F12" i="5"/>
  <c r="F13" i="5"/>
  <c r="F14" i="5"/>
  <c r="F15" i="5"/>
  <c r="F5" i="5"/>
  <c r="D4" i="4"/>
  <c r="L24" i="5"/>
  <c r="K24" i="5"/>
  <c r="C7" i="3" l="1"/>
  <c r="E25" i="5"/>
  <c r="C5" i="3"/>
  <c r="C11" i="3" s="1"/>
  <c r="C5" i="2" s="1"/>
  <c r="D24" i="5"/>
  <c r="E3" i="3"/>
  <c r="E24" i="5"/>
  <c r="E9" i="3"/>
  <c r="D25" i="5"/>
  <c r="D16" i="4" l="1"/>
  <c r="D17" i="4" s="1"/>
  <c r="D5" i="2"/>
  <c r="D6" i="2" s="1"/>
  <c r="D3" i="4" s="1"/>
  <c r="D30" i="4"/>
  <c r="D31" i="4" s="1"/>
  <c r="F24" i="5"/>
  <c r="F25" i="5"/>
  <c r="D32" i="4" l="1"/>
</calcChain>
</file>

<file path=xl/sharedStrings.xml><?xml version="1.0" encoding="utf-8"?>
<sst xmlns="http://schemas.openxmlformats.org/spreadsheetml/2006/main" count="73" uniqueCount="34">
  <si>
    <t>損益計算書</t>
    <rPh sb="0" eb="5">
      <t>ソンエキケイサンショ</t>
    </rPh>
    <phoneticPr fontId="2"/>
  </si>
  <si>
    <t>税引前当期純利益</t>
    <rPh sb="0" eb="2">
      <t>ゼイビ</t>
    </rPh>
    <rPh sb="2" eb="3">
      <t>ゼン</t>
    </rPh>
    <rPh sb="3" eb="8">
      <t>トウキジュンリエキ</t>
    </rPh>
    <phoneticPr fontId="2"/>
  </si>
  <si>
    <t>法人税等調整額</t>
    <rPh sb="0" eb="4">
      <t>ホウジンゼイトウ</t>
    </rPh>
    <rPh sb="4" eb="7">
      <t>チョウセイガク</t>
    </rPh>
    <phoneticPr fontId="2"/>
  </si>
  <si>
    <t>当期純利益</t>
    <rPh sb="0" eb="5">
      <t>トウキジュンリエキ</t>
    </rPh>
    <phoneticPr fontId="2"/>
  </si>
  <si>
    <t>法人税申告書　別表4</t>
    <rPh sb="0" eb="3">
      <t>ホウジンゼイ</t>
    </rPh>
    <rPh sb="3" eb="6">
      <t>シンコクショ</t>
    </rPh>
    <rPh sb="7" eb="9">
      <t>ベッピョウ</t>
    </rPh>
    <phoneticPr fontId="2"/>
  </si>
  <si>
    <t>所得金額</t>
    <rPh sb="0" eb="4">
      <t>ショトクキンガク</t>
    </rPh>
    <phoneticPr fontId="2"/>
  </si>
  <si>
    <t>加算</t>
    <rPh sb="0" eb="2">
      <t>カサン</t>
    </rPh>
    <phoneticPr fontId="2"/>
  </si>
  <si>
    <t>減算</t>
    <rPh sb="0" eb="2">
      <t>ゲンサン</t>
    </rPh>
    <phoneticPr fontId="2"/>
  </si>
  <si>
    <t>小計</t>
    <rPh sb="0" eb="2">
      <t>ショウケイ</t>
    </rPh>
    <phoneticPr fontId="2"/>
  </si>
  <si>
    <t>繰延税金負債</t>
    <rPh sb="0" eb="2">
      <t>クリノベ</t>
    </rPh>
    <rPh sb="2" eb="4">
      <t>ゼイキン</t>
    </rPh>
    <rPh sb="4" eb="6">
      <t>フサイ</t>
    </rPh>
    <phoneticPr fontId="2"/>
  </si>
  <si>
    <t>当期中の増減</t>
    <rPh sb="0" eb="2">
      <t>トウキ</t>
    </rPh>
    <rPh sb="2" eb="3">
      <t>チュウ</t>
    </rPh>
    <rPh sb="4" eb="6">
      <t>ゾウゲン</t>
    </rPh>
    <phoneticPr fontId="2"/>
  </si>
  <si>
    <t>減</t>
    <rPh sb="0" eb="1">
      <t>ゲン</t>
    </rPh>
    <phoneticPr fontId="2"/>
  </si>
  <si>
    <t>増</t>
    <rPh sb="0" eb="1">
      <t>ゾウ</t>
    </rPh>
    <phoneticPr fontId="2"/>
  </si>
  <si>
    <t>短期</t>
    <rPh sb="0" eb="2">
      <t>タンキ</t>
    </rPh>
    <phoneticPr fontId="2"/>
  </si>
  <si>
    <t>長期</t>
    <rPh sb="0" eb="2">
      <t>チョウキ</t>
    </rPh>
    <phoneticPr fontId="2"/>
  </si>
  <si>
    <t>繰延税金資産</t>
    <rPh sb="0" eb="2">
      <t>クリノベ</t>
    </rPh>
    <rPh sb="2" eb="4">
      <t>ゼイキン</t>
    </rPh>
    <rPh sb="4" eb="6">
      <t>シサン</t>
    </rPh>
    <phoneticPr fontId="2"/>
  </si>
  <si>
    <t>期首利益
積立金額</t>
    <rPh sb="0" eb="2">
      <t>キシュ</t>
    </rPh>
    <rPh sb="2" eb="4">
      <t>リエキ</t>
    </rPh>
    <rPh sb="5" eb="8">
      <t>ツミタテキン</t>
    </rPh>
    <rPh sb="8" eb="9">
      <t>ガク</t>
    </rPh>
    <phoneticPr fontId="2"/>
  </si>
  <si>
    <t>期末利益
積立金額</t>
    <rPh sb="0" eb="2">
      <t>キマツ</t>
    </rPh>
    <rPh sb="2" eb="4">
      <t>リエキ</t>
    </rPh>
    <rPh sb="5" eb="8">
      <t>ツミタテキン</t>
    </rPh>
    <rPh sb="8" eb="9">
      <t>ガク</t>
    </rPh>
    <phoneticPr fontId="2"/>
  </si>
  <si>
    <t>税効果会計仕訳</t>
    <rPh sb="0" eb="5">
      <t>ゼイコウカカイケイ</t>
    </rPh>
    <rPh sb="5" eb="7">
      <t>シワケ</t>
    </rPh>
    <phoneticPr fontId="2"/>
  </si>
  <si>
    <t>損益計算書　調整額</t>
    <rPh sb="0" eb="5">
      <t>ソンエキケイサンショ</t>
    </rPh>
    <rPh sb="6" eb="8">
      <t>チョウセイ</t>
    </rPh>
    <rPh sb="8" eb="9">
      <t>ガク</t>
    </rPh>
    <phoneticPr fontId="2"/>
  </si>
  <si>
    <t>実効税率</t>
    <rPh sb="0" eb="4">
      <t>ジッコウゼイリツ</t>
    </rPh>
    <phoneticPr fontId="2"/>
  </si>
  <si>
    <t>合計</t>
    <rPh sb="0" eb="2">
      <t>ゴウケイ</t>
    </rPh>
    <phoneticPr fontId="2"/>
  </si>
  <si>
    <t>損金経理納税充当金</t>
    <rPh sb="0" eb="2">
      <t>ソンキン</t>
    </rPh>
    <rPh sb="2" eb="4">
      <t>ケイリ</t>
    </rPh>
    <rPh sb="4" eb="9">
      <t>ノウゼイジュウトウキン</t>
    </rPh>
    <phoneticPr fontId="2"/>
  </si>
  <si>
    <t>項目</t>
    <rPh sb="0" eb="2">
      <t>コウモク</t>
    </rPh>
    <phoneticPr fontId="2"/>
  </si>
  <si>
    <t>法人税等</t>
    <rPh sb="0" eb="4">
      <t>ホウジンゼイトウ</t>
    </rPh>
    <phoneticPr fontId="2"/>
  </si>
  <si>
    <r>
      <t>繰延税金資産</t>
    </r>
    <r>
      <rPr>
        <sz val="9"/>
        <rFont val="ＭＳ Ｐゴシック"/>
        <family val="3"/>
        <charset val="128"/>
      </rPr>
      <t>(流動）</t>
    </r>
    <rPh sb="0" eb="2">
      <t>クリノベ</t>
    </rPh>
    <rPh sb="2" eb="6">
      <t>ゼイキンシサン</t>
    </rPh>
    <rPh sb="7" eb="9">
      <t>リュウドウ</t>
    </rPh>
    <phoneticPr fontId="2"/>
  </si>
  <si>
    <r>
      <t>繰延税金資産</t>
    </r>
    <r>
      <rPr>
        <sz val="9"/>
        <rFont val="ＭＳ Ｐゴシック"/>
        <family val="3"/>
        <charset val="128"/>
      </rPr>
      <t>(固定）</t>
    </r>
    <rPh sb="0" eb="2">
      <t>クリノベ</t>
    </rPh>
    <rPh sb="2" eb="6">
      <t>ゼイキンシサン</t>
    </rPh>
    <rPh sb="7" eb="9">
      <t>コテイ</t>
    </rPh>
    <phoneticPr fontId="2"/>
  </si>
  <si>
    <r>
      <t>繰延税金負債</t>
    </r>
    <r>
      <rPr>
        <sz val="9"/>
        <rFont val="ＭＳ Ｐゴシック"/>
        <family val="3"/>
        <charset val="128"/>
      </rPr>
      <t>（流動）</t>
    </r>
    <rPh sb="0" eb="2">
      <t>クリノベ</t>
    </rPh>
    <rPh sb="2" eb="4">
      <t>ゼイキン</t>
    </rPh>
    <rPh sb="4" eb="6">
      <t>フサイ</t>
    </rPh>
    <rPh sb="7" eb="9">
      <t>リュウドウ</t>
    </rPh>
    <phoneticPr fontId="2"/>
  </si>
  <si>
    <r>
      <t>繰延税金負債</t>
    </r>
    <r>
      <rPr>
        <sz val="9"/>
        <rFont val="ＭＳ Ｐゴシック"/>
        <family val="3"/>
        <charset val="128"/>
      </rPr>
      <t>（固定）</t>
    </r>
    <rPh sb="0" eb="2">
      <t>クリノベ</t>
    </rPh>
    <rPh sb="2" eb="4">
      <t>ゼイキン</t>
    </rPh>
    <rPh sb="4" eb="6">
      <t>フサイ</t>
    </rPh>
    <rPh sb="7" eb="9">
      <t>コテイ</t>
    </rPh>
    <phoneticPr fontId="2"/>
  </si>
  <si>
    <t>プルダウンから選択</t>
    <rPh sb="7" eb="9">
      <t>センタク</t>
    </rPh>
    <phoneticPr fontId="2"/>
  </si>
  <si>
    <t>→</t>
    <phoneticPr fontId="2"/>
  </si>
  <si>
    <r>
      <t>ワークシート　</t>
    </r>
    <r>
      <rPr>
        <u/>
        <sz val="9"/>
        <rFont val="ＭＳ Ｐゴシック"/>
        <family val="3"/>
        <charset val="128"/>
      </rPr>
      <t>（別表5の当期中の増減を自動振り分け）</t>
    </r>
    <rPh sb="8" eb="10">
      <t>ベッピョウ</t>
    </rPh>
    <rPh sb="12" eb="15">
      <t>トウキチュウ</t>
    </rPh>
    <rPh sb="16" eb="18">
      <t>ゾウゲン</t>
    </rPh>
    <rPh sb="19" eb="21">
      <t>ジドウ</t>
    </rPh>
    <rPh sb="21" eb="22">
      <t>フ</t>
    </rPh>
    <rPh sb="23" eb="24">
      <t>ワ</t>
    </rPh>
    <phoneticPr fontId="2"/>
  </si>
  <si>
    <t>法人税申告書　別表5</t>
    <rPh sb="0" eb="1">
      <t>ホウ</t>
    </rPh>
    <rPh sb="1" eb="2">
      <t>ジン</t>
    </rPh>
    <rPh sb="2" eb="3">
      <t>ゼイ</t>
    </rPh>
    <rPh sb="3" eb="4">
      <t>サル</t>
    </rPh>
    <rPh sb="4" eb="5">
      <t>コク</t>
    </rPh>
    <rPh sb="5" eb="6">
      <t>ショ</t>
    </rPh>
    <rPh sb="7" eb="8">
      <t>ベツ</t>
    </rPh>
    <rPh sb="8" eb="9">
      <t>オモテ</t>
    </rPh>
    <phoneticPr fontId="2"/>
  </si>
  <si>
    <t>対象外等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</si>
</sst>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;&quot;△ &quot;0"/>
    <numFmt numFmtId="177" formatCode="#,##0;&quot;△ &quot;#,##0"/>
    <numFmt numFmtId="178" formatCode="0.0%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indexed="48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0"/>
      <color indexed="55"/>
      <name val="ＭＳ Ｐゴシック"/>
      <family val="3"/>
      <charset val="128"/>
    </font>
    <font>
      <b/>
      <sz val="14"/>
      <color indexed="55"/>
      <name val="ＭＳ Ｐゴシック"/>
      <family val="3"/>
      <charset val="128"/>
    </font>
    <font>
      <u/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3" fillId="0" borderId="0" xfId="0" applyFont="1">
      <alignment vertical="center"/>
    </xf>
    <xf numFmtId="177" fontId="3" fillId="0" borderId="0" xfId="0" applyNumberFormat="1" applyFont="1">
      <alignment vertical="center"/>
    </xf>
    <xf numFmtId="178" fontId="3" fillId="0" borderId="0" xfId="0" applyNumberFormat="1" applyFont="1">
      <alignment vertical="center"/>
    </xf>
    <xf numFmtId="0" fontId="3" fillId="0" borderId="0" xfId="0" applyFont="1" applyFill="1">
      <alignment vertical="center"/>
    </xf>
    <xf numFmtId="177" fontId="3" fillId="0" borderId="0" xfId="0" applyNumberFormat="1" applyFont="1" applyFill="1">
      <alignment vertical="center"/>
    </xf>
    <xf numFmtId="0" fontId="3" fillId="0" borderId="0" xfId="0" applyFont="1" applyBorder="1">
      <alignment vertical="center"/>
    </xf>
    <xf numFmtId="177" fontId="3" fillId="0" borderId="0" xfId="0" applyNumberFormat="1" applyFont="1" applyBorder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0" fontId="5" fillId="0" borderId="0" xfId="0" applyFont="1">
      <alignment vertical="center"/>
    </xf>
    <xf numFmtId="57" fontId="3" fillId="2" borderId="1" xfId="0" applyNumberFormat="1" applyFont="1" applyFill="1" applyBorder="1" applyAlignment="1" applyProtection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177" fontId="3" fillId="2" borderId="2" xfId="0" applyNumberFormat="1" applyFont="1" applyFill="1" applyBorder="1" applyAlignment="1">
      <alignment horizontal="center" vertical="center"/>
    </xf>
    <xf numFmtId="177" fontId="8" fillId="2" borderId="3" xfId="0" applyNumberFormat="1" applyFont="1" applyFill="1" applyBorder="1" applyAlignment="1">
      <alignment horizontal="right" vertical="center"/>
    </xf>
    <xf numFmtId="177" fontId="8" fillId="2" borderId="4" xfId="0" applyNumberFormat="1" applyFont="1" applyFill="1" applyBorder="1" applyAlignment="1">
      <alignment horizontal="right" vertical="center"/>
    </xf>
    <xf numFmtId="177" fontId="8" fillId="2" borderId="5" xfId="0" applyNumberFormat="1" applyFont="1" applyFill="1" applyBorder="1" applyAlignment="1">
      <alignment horizontal="right" vertical="center"/>
    </xf>
    <xf numFmtId="177" fontId="8" fillId="2" borderId="6" xfId="0" applyNumberFormat="1" applyFont="1" applyFill="1" applyBorder="1" applyAlignment="1">
      <alignment horizontal="right" vertical="center"/>
    </xf>
    <xf numFmtId="0" fontId="8" fillId="3" borderId="7" xfId="0" applyFont="1" applyFill="1" applyBorder="1" applyAlignment="1" applyProtection="1">
      <alignment vertical="center"/>
      <protection locked="0"/>
    </xf>
    <xf numFmtId="177" fontId="8" fillId="3" borderId="3" xfId="0" applyNumberFormat="1" applyFont="1" applyFill="1" applyBorder="1" applyAlignment="1" applyProtection="1">
      <alignment horizontal="right" vertical="center"/>
      <protection locked="0"/>
    </xf>
    <xf numFmtId="0" fontId="8" fillId="3" borderId="8" xfId="0" applyFont="1" applyFill="1" applyBorder="1" applyProtection="1">
      <alignment vertical="center"/>
      <protection locked="0"/>
    </xf>
    <xf numFmtId="177" fontId="8" fillId="3" borderId="5" xfId="0" applyNumberFormat="1" applyFont="1" applyFill="1" applyBorder="1" applyAlignment="1" applyProtection="1">
      <alignment horizontal="right" vertical="center"/>
      <protection locked="0"/>
    </xf>
    <xf numFmtId="0" fontId="8" fillId="3" borderId="9" xfId="0" applyFont="1" applyFill="1" applyBorder="1" applyAlignment="1" applyProtection="1">
      <alignment vertical="center"/>
      <protection locked="0"/>
    </xf>
    <xf numFmtId="0" fontId="8" fillId="3" borderId="9" xfId="0" applyFont="1" applyFill="1" applyBorder="1" applyProtection="1">
      <alignment vertical="center"/>
      <protection locked="0"/>
    </xf>
    <xf numFmtId="0" fontId="8" fillId="3" borderId="10" xfId="0" applyFont="1" applyFill="1" applyBorder="1" applyProtection="1">
      <alignment vertical="center"/>
      <protection locked="0"/>
    </xf>
    <xf numFmtId="177" fontId="8" fillId="3" borderId="1" xfId="0" applyNumberFormat="1" applyFont="1" applyFill="1" applyBorder="1" applyAlignment="1" applyProtection="1">
      <alignment horizontal="right" vertical="center"/>
      <protection locked="0"/>
    </xf>
    <xf numFmtId="177" fontId="8" fillId="2" borderId="11" xfId="0" applyNumberFormat="1" applyFont="1" applyFill="1" applyBorder="1" applyAlignment="1">
      <alignment horizontal="right" vertical="center"/>
    </xf>
    <xf numFmtId="0" fontId="8" fillId="2" borderId="12" xfId="0" applyFont="1" applyFill="1" applyBorder="1" applyAlignment="1" applyProtection="1">
      <alignment horizontal="distributed" vertical="center" indent="1"/>
      <protection locked="0"/>
    </xf>
    <xf numFmtId="177" fontId="8" fillId="2" borderId="13" xfId="0" applyNumberFormat="1" applyFont="1" applyFill="1" applyBorder="1">
      <alignment vertical="center"/>
    </xf>
    <xf numFmtId="177" fontId="8" fillId="3" borderId="14" xfId="0" applyNumberFormat="1" applyFont="1" applyFill="1" applyBorder="1" applyProtection="1">
      <alignment vertical="center"/>
      <protection locked="0"/>
    </xf>
    <xf numFmtId="0" fontId="8" fillId="2" borderId="15" xfId="0" applyFont="1" applyFill="1" applyBorder="1" applyAlignment="1" applyProtection="1">
      <alignment horizontal="distributed" vertical="center" indent="1"/>
      <protection locked="0"/>
    </xf>
    <xf numFmtId="177" fontId="8" fillId="3" borderId="0" xfId="0" applyNumberFormat="1" applyFont="1" applyFill="1" applyBorder="1" applyProtection="1">
      <alignment vertical="center"/>
      <protection locked="0"/>
    </xf>
    <xf numFmtId="177" fontId="8" fillId="2" borderId="16" xfId="0" applyNumberFormat="1" applyFont="1" applyFill="1" applyBorder="1">
      <alignment vertical="center"/>
    </xf>
    <xf numFmtId="0" fontId="8" fillId="2" borderId="17" xfId="0" applyFont="1" applyFill="1" applyBorder="1" applyAlignment="1" applyProtection="1">
      <alignment horizontal="distributed" vertical="center" indent="1"/>
      <protection locked="0"/>
    </xf>
    <xf numFmtId="177" fontId="8" fillId="2" borderId="18" xfId="0" applyNumberFormat="1" applyFont="1" applyFill="1" applyBorder="1">
      <alignment vertical="center"/>
    </xf>
    <xf numFmtId="177" fontId="8" fillId="2" borderId="19" xfId="0" applyNumberFormat="1" applyFont="1" applyFill="1" applyBorder="1">
      <alignment vertical="center"/>
    </xf>
    <xf numFmtId="0" fontId="8" fillId="3" borderId="20" xfId="0" applyFont="1" applyFill="1" applyBorder="1" applyProtection="1">
      <alignment vertical="center"/>
      <protection locked="0"/>
    </xf>
    <xf numFmtId="0" fontId="8" fillId="3" borderId="21" xfId="0" applyFont="1" applyFill="1" applyBorder="1" applyProtection="1">
      <alignment vertical="center"/>
      <protection locked="0"/>
    </xf>
    <xf numFmtId="0" fontId="8" fillId="2" borderId="20" xfId="0" applyFont="1" applyFill="1" applyBorder="1">
      <alignment vertical="center"/>
    </xf>
    <xf numFmtId="177" fontId="9" fillId="2" borderId="4" xfId="0" applyNumberFormat="1" applyFont="1" applyFill="1" applyBorder="1" applyAlignment="1">
      <alignment horizontal="right" vertical="center"/>
    </xf>
    <xf numFmtId="177" fontId="8" fillId="2" borderId="4" xfId="0" applyNumberFormat="1" applyFont="1" applyFill="1" applyBorder="1">
      <alignment vertical="center"/>
    </xf>
    <xf numFmtId="177" fontId="8" fillId="3" borderId="6" xfId="0" applyNumberFormat="1" applyFont="1" applyFill="1" applyBorder="1" applyProtection="1">
      <alignment vertical="center"/>
      <protection locked="0"/>
    </xf>
    <xf numFmtId="177" fontId="8" fillId="2" borderId="22" xfId="0" applyNumberFormat="1" applyFont="1" applyFill="1" applyBorder="1">
      <alignment vertical="center"/>
    </xf>
    <xf numFmtId="0" fontId="8" fillId="2" borderId="23" xfId="0" applyFont="1" applyFill="1" applyBorder="1" applyAlignment="1">
      <alignment horizontal="distributed" vertical="center" indent="1"/>
    </xf>
    <xf numFmtId="177" fontId="8" fillId="2" borderId="11" xfId="0" applyNumberFormat="1" applyFont="1" applyFill="1" applyBorder="1">
      <alignment vertical="center"/>
    </xf>
    <xf numFmtId="0" fontId="8" fillId="2" borderId="24" xfId="0" applyFont="1" applyFill="1" applyBorder="1" applyAlignment="1">
      <alignment horizontal="distributed" vertical="center" indent="1"/>
    </xf>
    <xf numFmtId="177" fontId="8" fillId="2" borderId="25" xfId="0" applyNumberFormat="1" applyFont="1" applyFill="1" applyBorder="1">
      <alignment vertical="center"/>
    </xf>
    <xf numFmtId="0" fontId="9" fillId="2" borderId="20" xfId="0" applyFont="1" applyFill="1" applyBorder="1">
      <alignment vertical="center"/>
    </xf>
    <xf numFmtId="0" fontId="9" fillId="2" borderId="26" xfId="0" applyFont="1" applyFill="1" applyBorder="1">
      <alignment vertical="center"/>
    </xf>
    <xf numFmtId="177" fontId="9" fillId="3" borderId="27" xfId="0" applyNumberFormat="1" applyFont="1" applyFill="1" applyBorder="1" applyAlignment="1" applyProtection="1">
      <alignment horizontal="right" vertical="center"/>
      <protection locked="0"/>
    </xf>
    <xf numFmtId="177" fontId="9" fillId="2" borderId="27" xfId="0" applyNumberFormat="1" applyFont="1" applyFill="1" applyBorder="1" applyAlignment="1">
      <alignment horizontal="right" vertical="center"/>
    </xf>
    <xf numFmtId="177" fontId="9" fillId="2" borderId="28" xfId="0" applyNumberFormat="1" applyFont="1" applyFill="1" applyBorder="1" applyAlignment="1">
      <alignment horizontal="right" vertical="center"/>
    </xf>
    <xf numFmtId="0" fontId="9" fillId="2" borderId="10" xfId="0" applyFont="1" applyFill="1" applyBorder="1">
      <alignment vertical="center"/>
    </xf>
    <xf numFmtId="177" fontId="9" fillId="3" borderId="1" xfId="0" applyNumberFormat="1" applyFont="1" applyFill="1" applyBorder="1" applyAlignment="1" applyProtection="1">
      <alignment horizontal="right" vertical="center"/>
      <protection locked="0"/>
    </xf>
    <xf numFmtId="177" fontId="9" fillId="2" borderId="1" xfId="0" applyNumberFormat="1" applyFont="1" applyFill="1" applyBorder="1" applyAlignment="1">
      <alignment horizontal="right" vertical="center"/>
    </xf>
    <xf numFmtId="177" fontId="9" fillId="2" borderId="11" xfId="0" applyNumberFormat="1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distributed" vertical="center" indent="1"/>
    </xf>
    <xf numFmtId="0" fontId="9" fillId="2" borderId="1" xfId="0" applyFont="1" applyFill="1" applyBorder="1" applyAlignment="1">
      <alignment horizontal="distributed" vertical="center" indent="1"/>
    </xf>
    <xf numFmtId="0" fontId="9" fillId="2" borderId="3" xfId="0" applyFont="1" applyFill="1" applyBorder="1" applyAlignment="1">
      <alignment horizontal="distributed" vertical="center" indent="1"/>
    </xf>
    <xf numFmtId="177" fontId="9" fillId="2" borderId="29" xfId="0" applyNumberFormat="1" applyFont="1" applyFill="1" applyBorder="1">
      <alignment vertical="center"/>
    </xf>
    <xf numFmtId="177" fontId="9" fillId="2" borderId="30" xfId="0" applyNumberFormat="1" applyFont="1" applyFill="1" applyBorder="1">
      <alignment vertical="center"/>
    </xf>
    <xf numFmtId="0" fontId="9" fillId="2" borderId="31" xfId="0" applyFont="1" applyFill="1" applyBorder="1" applyAlignment="1" applyProtection="1">
      <alignment horizontal="distributed" vertical="center" indent="1"/>
      <protection locked="0"/>
    </xf>
    <xf numFmtId="0" fontId="13" fillId="0" borderId="0" xfId="0" applyFont="1" applyBorder="1">
      <alignment vertical="center"/>
    </xf>
    <xf numFmtId="0" fontId="14" fillId="0" borderId="0" xfId="0" applyFont="1" applyBorder="1">
      <alignment vertical="center"/>
    </xf>
    <xf numFmtId="0" fontId="13" fillId="0" borderId="0" xfId="0" applyFont="1" applyBorder="1" applyAlignment="1" applyProtection="1">
      <alignment horizontal="center" vertical="center"/>
    </xf>
    <xf numFmtId="177" fontId="13" fillId="0" borderId="0" xfId="0" applyNumberFormat="1" applyFont="1" applyBorder="1" applyAlignment="1">
      <alignment horizontal="center" vertical="center"/>
    </xf>
    <xf numFmtId="177" fontId="13" fillId="0" borderId="0" xfId="0" applyNumberFormat="1" applyFont="1" applyBorder="1" applyAlignment="1">
      <alignment horizontal="right" vertical="center"/>
    </xf>
    <xf numFmtId="10" fontId="11" fillId="3" borderId="32" xfId="0" applyNumberFormat="1" applyFont="1" applyFill="1" applyBorder="1" applyAlignment="1" applyProtection="1">
      <alignment horizontal="center" vertical="center"/>
      <protection locked="0"/>
    </xf>
    <xf numFmtId="177" fontId="10" fillId="3" borderId="7" xfId="0" applyNumberFormat="1" applyFont="1" applyFill="1" applyBorder="1" applyAlignment="1" applyProtection="1">
      <alignment horizontal="distributed" vertical="center"/>
      <protection locked="0"/>
    </xf>
    <xf numFmtId="177" fontId="10" fillId="3" borderId="9" xfId="0" applyNumberFormat="1" applyFont="1" applyFill="1" applyBorder="1" applyAlignment="1" applyProtection="1">
      <alignment horizontal="distributed" vertical="center"/>
      <protection locked="0"/>
    </xf>
    <xf numFmtId="177" fontId="8" fillId="3" borderId="4" xfId="0" applyNumberFormat="1" applyFont="1" applyFill="1" applyBorder="1" applyProtection="1">
      <alignment vertical="center"/>
      <protection locked="0"/>
    </xf>
    <xf numFmtId="0" fontId="8" fillId="2" borderId="33" xfId="0" applyFont="1" applyFill="1" applyBorder="1" applyAlignment="1">
      <alignment horizontal="distributed" vertical="center" indent="2"/>
    </xf>
    <xf numFmtId="177" fontId="8" fillId="2" borderId="34" xfId="0" applyNumberFormat="1" applyFont="1" applyFill="1" applyBorder="1" applyAlignment="1">
      <alignment horizontal="right" vertical="center"/>
    </xf>
    <xf numFmtId="177" fontId="8" fillId="2" borderId="22" xfId="0" applyNumberFormat="1" applyFont="1" applyFill="1" applyBorder="1" applyAlignment="1">
      <alignment horizontal="right" vertical="center"/>
    </xf>
    <xf numFmtId="38" fontId="9" fillId="2" borderId="5" xfId="1" applyFont="1" applyFill="1" applyBorder="1">
      <alignment vertical="center"/>
    </xf>
    <xf numFmtId="38" fontId="9" fillId="2" borderId="1" xfId="1" applyFont="1" applyFill="1" applyBorder="1">
      <alignment vertical="center"/>
    </xf>
    <xf numFmtId="38" fontId="9" fillId="2" borderId="3" xfId="1" applyFont="1" applyFill="1" applyBorder="1">
      <alignment vertical="center"/>
    </xf>
    <xf numFmtId="177" fontId="10" fillId="3" borderId="9" xfId="0" applyNumberFormat="1" applyFont="1" applyFill="1" applyBorder="1" applyAlignment="1" applyProtection="1">
      <alignment horizontal="distributed" vertical="center"/>
    </xf>
    <xf numFmtId="0" fontId="6" fillId="0" borderId="0" xfId="0" applyFont="1" applyAlignment="1">
      <alignment horizontal="center" vertical="center"/>
    </xf>
    <xf numFmtId="0" fontId="8" fillId="2" borderId="35" xfId="0" applyFont="1" applyFill="1" applyBorder="1" applyAlignment="1">
      <alignment horizontal="distributed" vertical="center" indent="1"/>
    </xf>
    <xf numFmtId="0" fontId="8" fillId="2" borderId="36" xfId="0" applyFont="1" applyFill="1" applyBorder="1" applyAlignment="1">
      <alignment horizontal="distributed" vertical="center" indent="1"/>
    </xf>
    <xf numFmtId="0" fontId="8" fillId="2" borderId="2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2" borderId="39" xfId="0" applyFont="1" applyFill="1" applyBorder="1" applyAlignment="1" applyProtection="1">
      <alignment horizontal="center" vertical="center" wrapText="1"/>
    </xf>
    <xf numFmtId="0" fontId="3" fillId="2" borderId="40" xfId="0" applyFont="1" applyFill="1" applyBorder="1" applyAlignment="1" applyProtection="1">
      <alignment horizontal="center" vertical="center" wrapText="1"/>
    </xf>
    <xf numFmtId="0" fontId="3" fillId="2" borderId="41" xfId="0" applyFont="1" applyFill="1" applyBorder="1" applyAlignment="1" applyProtection="1">
      <alignment horizontal="center" vertical="center" wrapText="1"/>
    </xf>
    <xf numFmtId="0" fontId="3" fillId="2" borderId="27" xfId="0" applyFont="1" applyFill="1" applyBorder="1" applyAlignment="1" applyProtection="1">
      <alignment horizontal="center" vertical="center" wrapText="1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27" xfId="0" applyFont="1" applyFill="1" applyBorder="1" applyAlignment="1" applyProtection="1">
      <alignment horizontal="center" vertical="center"/>
    </xf>
    <xf numFmtId="57" fontId="11" fillId="2" borderId="42" xfId="0" applyNumberFormat="1" applyFont="1" applyFill="1" applyBorder="1" applyAlignment="1" applyProtection="1">
      <alignment horizontal="center" vertical="center" wrapText="1"/>
    </xf>
    <xf numFmtId="0" fontId="12" fillId="0" borderId="43" xfId="0" applyFont="1" applyBorder="1">
      <alignment vertical="center"/>
    </xf>
    <xf numFmtId="0" fontId="3" fillId="2" borderId="26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38" xfId="0" applyFont="1" applyFill="1" applyBorder="1" applyAlignment="1" applyProtection="1">
      <alignment horizontal="center" vertical="center"/>
    </xf>
    <xf numFmtId="0" fontId="3" fillId="2" borderId="23" xfId="0" applyFont="1" applyFill="1" applyBorder="1" applyAlignment="1" applyProtection="1">
      <alignment horizontal="center" vertical="center"/>
    </xf>
    <xf numFmtId="0" fontId="6" fillId="0" borderId="4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333375</xdr:colOff>
      <xdr:row>3</xdr:row>
      <xdr:rowOff>85725</xdr:rowOff>
    </xdr:from>
    <xdr:to>
      <xdr:col>17</xdr:col>
      <xdr:colOff>342900</xdr:colOff>
      <xdr:row>3</xdr:row>
      <xdr:rowOff>95250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 flipV="1">
          <a:off x="15449550" y="866775"/>
          <a:ext cx="95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2"/>
  <sheetViews>
    <sheetView showGridLines="0" workbookViewId="0">
      <selection activeCell="C4" sqref="C4"/>
    </sheetView>
  </sheetViews>
  <sheetFormatPr defaultRowHeight="12" x14ac:dyDescent="0.15"/>
  <cols>
    <col min="1" max="1" width="9" style="1"/>
    <col min="2" max="2" width="20.625" style="1" customWidth="1"/>
    <col min="3" max="4" width="10.625" style="2" customWidth="1"/>
    <col min="5" max="16384" width="9" style="1"/>
  </cols>
  <sheetData>
    <row r="1" spans="2:4" ht="18" customHeight="1" x14ac:dyDescent="0.15"/>
    <row r="2" spans="2:4" s="14" customFormat="1" ht="25.5" customHeight="1" thickBot="1" x14ac:dyDescent="0.2">
      <c r="B2" s="81" t="s">
        <v>0</v>
      </c>
      <c r="C2" s="81"/>
      <c r="D2" s="81"/>
    </row>
    <row r="3" spans="2:4" ht="18" customHeight="1" x14ac:dyDescent="0.15">
      <c r="B3" s="30" t="s">
        <v>1</v>
      </c>
      <c r="C3" s="31"/>
      <c r="D3" s="32">
        <v>1000000</v>
      </c>
    </row>
    <row r="4" spans="2:4" ht="18" customHeight="1" x14ac:dyDescent="0.15">
      <c r="B4" s="33" t="s">
        <v>24</v>
      </c>
      <c r="C4" s="34">
        <v>500000</v>
      </c>
      <c r="D4" s="35"/>
    </row>
    <row r="5" spans="2:4" ht="18" customHeight="1" x14ac:dyDescent="0.15">
      <c r="B5" s="64" t="s">
        <v>2</v>
      </c>
      <c r="C5" s="62">
        <f>+仕訳!C11</f>
        <v>0</v>
      </c>
      <c r="D5" s="63">
        <f>+C4+C5</f>
        <v>500000</v>
      </c>
    </row>
    <row r="6" spans="2:4" ht="18" customHeight="1" thickBot="1" x14ac:dyDescent="0.2">
      <c r="B6" s="36" t="s">
        <v>3</v>
      </c>
      <c r="C6" s="37"/>
      <c r="D6" s="38">
        <f>+D3-D5</f>
        <v>500000</v>
      </c>
    </row>
    <row r="7" spans="2:4" ht="18" customHeight="1" x14ac:dyDescent="0.15"/>
    <row r="8" spans="2:4" ht="18" customHeight="1" x14ac:dyDescent="0.15"/>
    <row r="9" spans="2:4" ht="17.25" customHeight="1" x14ac:dyDescent="0.15"/>
    <row r="10" spans="2:4" ht="17.25" customHeight="1" x14ac:dyDescent="0.15"/>
    <row r="11" spans="2:4" ht="17.25" customHeight="1" x14ac:dyDescent="0.15"/>
    <row r="12" spans="2:4" ht="17.25" customHeight="1" x14ac:dyDescent="0.15"/>
  </sheetData>
  <mergeCells count="1">
    <mergeCell ref="B2:D2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0"/>
  <sheetViews>
    <sheetView showGridLines="0" workbookViewId="0">
      <selection activeCell="C37" sqref="C37:C40"/>
    </sheetView>
  </sheetViews>
  <sheetFormatPr defaultRowHeight="12" x14ac:dyDescent="0.15"/>
  <cols>
    <col min="1" max="1" width="9" style="1"/>
    <col min="2" max="2" width="10.625" style="1" customWidth="1"/>
    <col min="3" max="3" width="20.625" style="2" customWidth="1"/>
    <col min="4" max="4" width="10.625" style="2" customWidth="1"/>
    <col min="5" max="14" width="9" style="1"/>
    <col min="15" max="15" width="8.875" style="1" customWidth="1"/>
    <col min="16" max="16384" width="9" style="1"/>
  </cols>
  <sheetData>
    <row r="1" spans="2:4" ht="18" customHeight="1" x14ac:dyDescent="0.15"/>
    <row r="2" spans="2:4" s="14" customFormat="1" ht="25.5" customHeight="1" thickBot="1" x14ac:dyDescent="0.2">
      <c r="B2" s="81" t="s">
        <v>4</v>
      </c>
      <c r="C2" s="81"/>
      <c r="D2" s="81"/>
    </row>
    <row r="3" spans="2:4" ht="18" customHeight="1" thickBot="1" x14ac:dyDescent="0.2">
      <c r="B3" s="82" t="s">
        <v>3</v>
      </c>
      <c r="C3" s="83"/>
      <c r="D3" s="45">
        <f>+PL!D6</f>
        <v>500000</v>
      </c>
    </row>
    <row r="4" spans="2:4" ht="18" customHeight="1" x14ac:dyDescent="0.15">
      <c r="B4" s="84" t="s">
        <v>6</v>
      </c>
      <c r="C4" s="41" t="s">
        <v>22</v>
      </c>
      <c r="D4" s="43">
        <f>+PL!C4</f>
        <v>500000</v>
      </c>
    </row>
    <row r="5" spans="2:4" ht="18" customHeight="1" x14ac:dyDescent="0.15">
      <c r="B5" s="85"/>
      <c r="C5" s="40"/>
      <c r="D5" s="44"/>
    </row>
    <row r="6" spans="2:4" ht="18" customHeight="1" x14ac:dyDescent="0.15">
      <c r="B6" s="85"/>
      <c r="C6" s="40"/>
      <c r="D6" s="44"/>
    </row>
    <row r="7" spans="2:4" ht="18" customHeight="1" x14ac:dyDescent="0.15">
      <c r="B7" s="85"/>
      <c r="C7" s="40"/>
      <c r="D7" s="44"/>
    </row>
    <row r="8" spans="2:4" ht="18" customHeight="1" x14ac:dyDescent="0.15">
      <c r="B8" s="85"/>
      <c r="C8" s="40"/>
      <c r="D8" s="44"/>
    </row>
    <row r="9" spans="2:4" ht="18" customHeight="1" x14ac:dyDescent="0.15">
      <c r="B9" s="85"/>
      <c r="C9" s="40"/>
      <c r="D9" s="44"/>
    </row>
    <row r="10" spans="2:4" ht="18" customHeight="1" x14ac:dyDescent="0.15">
      <c r="B10" s="85"/>
      <c r="C10" s="40"/>
      <c r="D10" s="44"/>
    </row>
    <row r="11" spans="2:4" ht="18" customHeight="1" x14ac:dyDescent="0.15">
      <c r="B11" s="85"/>
      <c r="C11" s="40"/>
      <c r="D11" s="44"/>
    </row>
    <row r="12" spans="2:4" ht="18" customHeight="1" x14ac:dyDescent="0.15">
      <c r="B12" s="85"/>
      <c r="C12" s="40"/>
      <c r="D12" s="44"/>
    </row>
    <row r="13" spans="2:4" ht="18" customHeight="1" x14ac:dyDescent="0.15">
      <c r="B13" s="85"/>
      <c r="C13" s="40"/>
      <c r="D13" s="44"/>
    </row>
    <row r="14" spans="2:4" ht="18" customHeight="1" x14ac:dyDescent="0.15">
      <c r="B14" s="85"/>
      <c r="C14" s="40"/>
      <c r="D14" s="44"/>
    </row>
    <row r="15" spans="2:4" ht="18" customHeight="1" x14ac:dyDescent="0.15">
      <c r="B15" s="85"/>
      <c r="C15" s="40"/>
      <c r="D15" s="44"/>
    </row>
    <row r="16" spans="2:4" ht="18" customHeight="1" x14ac:dyDescent="0.15">
      <c r="B16" s="85"/>
      <c r="C16" s="50" t="s">
        <v>2</v>
      </c>
      <c r="D16" s="42">
        <f>IF(PL!C5&lt;0,"-",PL!C5)</f>
        <v>0</v>
      </c>
    </row>
    <row r="17" spans="2:4" ht="18" customHeight="1" thickBot="1" x14ac:dyDescent="0.2">
      <c r="B17" s="86"/>
      <c r="C17" s="46" t="s">
        <v>8</v>
      </c>
      <c r="D17" s="47">
        <f>SUM(D4:D16)</f>
        <v>500000</v>
      </c>
    </row>
    <row r="18" spans="2:4" ht="18" customHeight="1" x14ac:dyDescent="0.15">
      <c r="B18" s="84" t="s">
        <v>7</v>
      </c>
      <c r="C18" s="39"/>
      <c r="D18" s="73"/>
    </row>
    <row r="19" spans="2:4" ht="18" customHeight="1" x14ac:dyDescent="0.15">
      <c r="B19" s="85"/>
      <c r="C19" s="40"/>
      <c r="D19" s="44"/>
    </row>
    <row r="20" spans="2:4" ht="18" customHeight="1" x14ac:dyDescent="0.15">
      <c r="B20" s="85"/>
      <c r="C20" s="40"/>
      <c r="D20" s="44"/>
    </row>
    <row r="21" spans="2:4" ht="18" customHeight="1" x14ac:dyDescent="0.15">
      <c r="B21" s="85"/>
      <c r="C21" s="40"/>
      <c r="D21" s="44"/>
    </row>
    <row r="22" spans="2:4" ht="18" customHeight="1" x14ac:dyDescent="0.15">
      <c r="B22" s="85"/>
      <c r="C22" s="40"/>
      <c r="D22" s="44"/>
    </row>
    <row r="23" spans="2:4" ht="18" customHeight="1" x14ac:dyDescent="0.15">
      <c r="B23" s="85"/>
      <c r="C23" s="40"/>
      <c r="D23" s="44"/>
    </row>
    <row r="24" spans="2:4" ht="18" customHeight="1" x14ac:dyDescent="0.15">
      <c r="B24" s="85"/>
      <c r="C24" s="40"/>
      <c r="D24" s="44"/>
    </row>
    <row r="25" spans="2:4" ht="18" customHeight="1" x14ac:dyDescent="0.15">
      <c r="B25" s="85"/>
      <c r="C25" s="40"/>
      <c r="D25" s="44"/>
    </row>
    <row r="26" spans="2:4" ht="18" customHeight="1" x14ac:dyDescent="0.15">
      <c r="B26" s="85"/>
      <c r="C26" s="40"/>
      <c r="D26" s="44"/>
    </row>
    <row r="27" spans="2:4" ht="18" customHeight="1" x14ac:dyDescent="0.15">
      <c r="B27" s="85"/>
      <c r="C27" s="40"/>
      <c r="D27" s="44"/>
    </row>
    <row r="28" spans="2:4" ht="18" customHeight="1" x14ac:dyDescent="0.15">
      <c r="B28" s="85"/>
      <c r="C28" s="40"/>
      <c r="D28" s="44"/>
    </row>
    <row r="29" spans="2:4" ht="18" customHeight="1" x14ac:dyDescent="0.15">
      <c r="B29" s="85"/>
      <c r="C29" s="40"/>
      <c r="D29" s="44"/>
    </row>
    <row r="30" spans="2:4" s="4" customFormat="1" ht="18" customHeight="1" x14ac:dyDescent="0.15">
      <c r="B30" s="85"/>
      <c r="C30" s="50" t="s">
        <v>2</v>
      </c>
      <c r="D30" s="42">
        <f>IF(PL!C5&gt;0,"-",-PL!C5)</f>
        <v>0</v>
      </c>
    </row>
    <row r="31" spans="2:4" s="4" customFormat="1" ht="18" customHeight="1" thickBot="1" x14ac:dyDescent="0.2">
      <c r="B31" s="86"/>
      <c r="C31" s="48" t="s">
        <v>8</v>
      </c>
      <c r="D31" s="49">
        <f>SUM(D18:D30)</f>
        <v>0</v>
      </c>
    </row>
    <row r="32" spans="2:4" s="4" customFormat="1" ht="18" customHeight="1" thickBot="1" x14ac:dyDescent="0.2">
      <c r="B32" s="82" t="s">
        <v>5</v>
      </c>
      <c r="C32" s="83"/>
      <c r="D32" s="45">
        <f>+D3+D17-D31</f>
        <v>1000000</v>
      </c>
    </row>
    <row r="33" spans="3:3" s="4" customFormat="1" ht="18" customHeight="1" x14ac:dyDescent="0.15">
      <c r="C33" s="5"/>
    </row>
    <row r="34" spans="3:3" ht="18" customHeight="1" x14ac:dyDescent="0.15"/>
    <row r="35" spans="3:3" ht="18" customHeight="1" x14ac:dyDescent="0.15">
      <c r="C35" s="3"/>
    </row>
    <row r="36" spans="3:3" ht="18" customHeight="1" x14ac:dyDescent="0.15"/>
    <row r="37" spans="3:3" ht="17.25" customHeight="1" x14ac:dyDescent="0.15"/>
    <row r="38" spans="3:3" ht="17.25" customHeight="1" x14ac:dyDescent="0.15"/>
    <row r="39" spans="3:3" ht="17.25" customHeight="1" x14ac:dyDescent="0.15"/>
    <row r="40" spans="3:3" ht="17.25" customHeight="1" x14ac:dyDescent="0.15"/>
  </sheetData>
  <mergeCells count="5">
    <mergeCell ref="B32:C32"/>
    <mergeCell ref="B2:D2"/>
    <mergeCell ref="B4:B17"/>
    <mergeCell ref="B18:B31"/>
    <mergeCell ref="B3:C3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6"/>
  <sheetViews>
    <sheetView showGridLines="0" tabSelected="1" workbookViewId="0">
      <selection activeCell="E1" sqref="E1"/>
    </sheetView>
  </sheetViews>
  <sheetFormatPr defaultRowHeight="12" x14ac:dyDescent="0.15"/>
  <cols>
    <col min="1" max="1" width="9" style="6"/>
    <col min="2" max="2" width="20.625" style="6" customWidth="1"/>
    <col min="3" max="3" width="10.625" style="6" customWidth="1"/>
    <col min="4" max="4" width="10.625" style="7" customWidth="1"/>
    <col min="5" max="6" width="10.625" style="6" customWidth="1"/>
    <col min="7" max="7" width="11.625" style="65" customWidth="1"/>
    <col min="8" max="8" width="20.625" style="6" customWidth="1"/>
    <col min="9" max="16" width="10.625" style="6" customWidth="1"/>
    <col min="17" max="16384" width="9" style="6"/>
  </cols>
  <sheetData>
    <row r="1" spans="2:18" ht="18" customHeight="1" x14ac:dyDescent="0.15"/>
    <row r="2" spans="2:18" s="15" customFormat="1" ht="25.5" customHeight="1" thickBot="1" x14ac:dyDescent="0.2">
      <c r="B2" s="89" t="s">
        <v>32</v>
      </c>
      <c r="C2" s="89"/>
      <c r="D2" s="89"/>
      <c r="E2" s="89"/>
      <c r="F2" s="89"/>
      <c r="G2" s="66"/>
      <c r="H2" s="89" t="s">
        <v>31</v>
      </c>
      <c r="I2" s="89"/>
      <c r="J2" s="89"/>
      <c r="K2" s="89"/>
      <c r="L2" s="89"/>
      <c r="M2" s="89"/>
      <c r="N2" s="89"/>
      <c r="O2" s="89"/>
      <c r="P2" s="89"/>
    </row>
    <row r="3" spans="2:18" s="8" customFormat="1" ht="18" customHeight="1" x14ac:dyDescent="0.15">
      <c r="B3" s="98" t="s">
        <v>23</v>
      </c>
      <c r="C3" s="93" t="s">
        <v>16</v>
      </c>
      <c r="D3" s="95" t="s">
        <v>10</v>
      </c>
      <c r="E3" s="95"/>
      <c r="F3" s="94" t="s">
        <v>17</v>
      </c>
      <c r="G3" s="67"/>
      <c r="H3" s="96" t="s">
        <v>29</v>
      </c>
      <c r="I3" s="90" t="s">
        <v>15</v>
      </c>
      <c r="J3" s="91"/>
      <c r="K3" s="91"/>
      <c r="L3" s="92"/>
      <c r="M3" s="93" t="s">
        <v>9</v>
      </c>
      <c r="N3" s="93"/>
      <c r="O3" s="93"/>
      <c r="P3" s="94"/>
      <c r="R3" s="16" t="s">
        <v>20</v>
      </c>
    </row>
    <row r="4" spans="2:18" s="8" customFormat="1" ht="18" customHeight="1" thickBot="1" x14ac:dyDescent="0.2">
      <c r="B4" s="99"/>
      <c r="C4" s="87"/>
      <c r="D4" s="13" t="s">
        <v>11</v>
      </c>
      <c r="E4" s="13" t="s">
        <v>12</v>
      </c>
      <c r="F4" s="88"/>
      <c r="G4" s="67"/>
      <c r="H4" s="97"/>
      <c r="I4" s="100" t="s">
        <v>13</v>
      </c>
      <c r="J4" s="101"/>
      <c r="K4" s="100" t="s">
        <v>14</v>
      </c>
      <c r="L4" s="101"/>
      <c r="M4" s="100" t="s">
        <v>13</v>
      </c>
      <c r="N4" s="101"/>
      <c r="O4" s="87" t="s">
        <v>14</v>
      </c>
      <c r="P4" s="88"/>
      <c r="R4" s="70">
        <v>0.35</v>
      </c>
    </row>
    <row r="5" spans="2:18" s="8" customFormat="1" ht="18" customHeight="1" x14ac:dyDescent="0.15">
      <c r="B5" s="21"/>
      <c r="C5" s="22"/>
      <c r="D5" s="22"/>
      <c r="E5" s="22"/>
      <c r="F5" s="18">
        <f>+C5+E5-D5</f>
        <v>0</v>
      </c>
      <c r="G5" s="68" t="s">
        <v>30</v>
      </c>
      <c r="H5" s="71"/>
      <c r="I5" s="17" t="str">
        <f t="shared" ref="I5:I15" si="0">IF($H5="将来減算一時差異/短期",D5*$R$4,"0")</f>
        <v>0</v>
      </c>
      <c r="J5" s="17" t="str">
        <f t="shared" ref="J5:J15" si="1">IF($H5="将来減算一時差異/短期",E5*$R$4,"0")</f>
        <v>0</v>
      </c>
      <c r="K5" s="17" t="str">
        <f t="shared" ref="K5:K15" si="2">IF($H5="将来減算一時差異/長期",D5*$R$4,"0")</f>
        <v>0</v>
      </c>
      <c r="L5" s="17" t="str">
        <f t="shared" ref="L5:L15" si="3">IF($H5="将来減算一時差異/長期",E5*$R$4,"0")</f>
        <v>0</v>
      </c>
      <c r="M5" s="17" t="str">
        <f t="shared" ref="M5:M15" si="4">IF($H5="将来加算一時差異/短期",D5*$R$4,"0")</f>
        <v>0</v>
      </c>
      <c r="N5" s="17" t="str">
        <f t="shared" ref="N5:N15" si="5">IF($H5="将来加算一時差異/短期",E5*$R$4,"0")</f>
        <v>0</v>
      </c>
      <c r="O5" s="17" t="str">
        <f t="shared" ref="O5:O15" si="6">IF($H5="将来加算一時差異/長期",D5*$R$4,"0")</f>
        <v>0</v>
      </c>
      <c r="P5" s="18" t="str">
        <f t="shared" ref="P5:P15" si="7">IF($H5="将来加算一時差異/長期",E5*$R$4,"0")</f>
        <v>0</v>
      </c>
    </row>
    <row r="6" spans="2:18" s="8" customFormat="1" ht="18" customHeight="1" x14ac:dyDescent="0.15">
      <c r="B6" s="23"/>
      <c r="C6" s="24"/>
      <c r="D6" s="24"/>
      <c r="E6" s="24"/>
      <c r="F6" s="20">
        <f t="shared" ref="F6:F24" si="8">+C6+E6-D6</f>
        <v>0</v>
      </c>
      <c r="G6" s="68" t="s">
        <v>30</v>
      </c>
      <c r="H6" s="72"/>
      <c r="I6" s="19" t="str">
        <f t="shared" si="0"/>
        <v>0</v>
      </c>
      <c r="J6" s="19" t="str">
        <f t="shared" si="1"/>
        <v>0</v>
      </c>
      <c r="K6" s="19" t="str">
        <f t="shared" si="2"/>
        <v>0</v>
      </c>
      <c r="L6" s="19" t="str">
        <f t="shared" si="3"/>
        <v>0</v>
      </c>
      <c r="M6" s="19" t="str">
        <f t="shared" si="4"/>
        <v>0</v>
      </c>
      <c r="N6" s="19" t="str">
        <f t="shared" si="5"/>
        <v>0</v>
      </c>
      <c r="O6" s="19" t="str">
        <f t="shared" si="6"/>
        <v>0</v>
      </c>
      <c r="P6" s="20" t="str">
        <f t="shared" si="7"/>
        <v>0</v>
      </c>
    </row>
    <row r="7" spans="2:18" s="8" customFormat="1" ht="18" customHeight="1" x14ac:dyDescent="0.15">
      <c r="B7" s="25"/>
      <c r="C7" s="24"/>
      <c r="D7" s="24"/>
      <c r="E7" s="24"/>
      <c r="F7" s="20">
        <f t="shared" si="8"/>
        <v>0</v>
      </c>
      <c r="G7" s="68" t="s">
        <v>30</v>
      </c>
      <c r="H7" s="72"/>
      <c r="I7" s="19" t="str">
        <f t="shared" si="0"/>
        <v>0</v>
      </c>
      <c r="J7" s="19" t="str">
        <f t="shared" si="1"/>
        <v>0</v>
      </c>
      <c r="K7" s="19" t="str">
        <f t="shared" si="2"/>
        <v>0</v>
      </c>
      <c r="L7" s="19" t="str">
        <f t="shared" si="3"/>
        <v>0</v>
      </c>
      <c r="M7" s="19" t="str">
        <f t="shared" si="4"/>
        <v>0</v>
      </c>
      <c r="N7" s="19" t="str">
        <f t="shared" si="5"/>
        <v>0</v>
      </c>
      <c r="O7" s="19" t="str">
        <f t="shared" si="6"/>
        <v>0</v>
      </c>
      <c r="P7" s="20" t="str">
        <f t="shared" si="7"/>
        <v>0</v>
      </c>
    </row>
    <row r="8" spans="2:18" s="8" customFormat="1" ht="18" customHeight="1" x14ac:dyDescent="0.15">
      <c r="B8" s="25"/>
      <c r="C8" s="24"/>
      <c r="D8" s="24"/>
      <c r="E8" s="24"/>
      <c r="F8" s="20">
        <f t="shared" si="8"/>
        <v>0</v>
      </c>
      <c r="G8" s="68" t="s">
        <v>30</v>
      </c>
      <c r="H8" s="72"/>
      <c r="I8" s="19" t="str">
        <f t="shared" si="0"/>
        <v>0</v>
      </c>
      <c r="J8" s="19" t="str">
        <f t="shared" si="1"/>
        <v>0</v>
      </c>
      <c r="K8" s="19" t="str">
        <f t="shared" si="2"/>
        <v>0</v>
      </c>
      <c r="L8" s="19" t="str">
        <f t="shared" si="3"/>
        <v>0</v>
      </c>
      <c r="M8" s="19" t="str">
        <f t="shared" si="4"/>
        <v>0</v>
      </c>
      <c r="N8" s="19" t="str">
        <f t="shared" si="5"/>
        <v>0</v>
      </c>
      <c r="O8" s="19" t="str">
        <f t="shared" si="6"/>
        <v>0</v>
      </c>
      <c r="P8" s="20" t="str">
        <f t="shared" si="7"/>
        <v>0</v>
      </c>
    </row>
    <row r="9" spans="2:18" s="8" customFormat="1" ht="18" customHeight="1" x14ac:dyDescent="0.15">
      <c r="B9" s="25"/>
      <c r="C9" s="24"/>
      <c r="D9" s="24"/>
      <c r="E9" s="24"/>
      <c r="F9" s="20">
        <f t="shared" si="8"/>
        <v>0</v>
      </c>
      <c r="G9" s="68" t="s">
        <v>30</v>
      </c>
      <c r="H9" s="72"/>
      <c r="I9" s="19" t="str">
        <f t="shared" si="0"/>
        <v>0</v>
      </c>
      <c r="J9" s="19" t="str">
        <f t="shared" si="1"/>
        <v>0</v>
      </c>
      <c r="K9" s="19" t="str">
        <f t="shared" si="2"/>
        <v>0</v>
      </c>
      <c r="L9" s="19" t="str">
        <f t="shared" si="3"/>
        <v>0</v>
      </c>
      <c r="M9" s="19" t="str">
        <f t="shared" si="4"/>
        <v>0</v>
      </c>
      <c r="N9" s="19" t="str">
        <f t="shared" si="5"/>
        <v>0</v>
      </c>
      <c r="O9" s="19" t="str">
        <f t="shared" si="6"/>
        <v>0</v>
      </c>
      <c r="P9" s="20" t="str">
        <f t="shared" si="7"/>
        <v>0</v>
      </c>
    </row>
    <row r="10" spans="2:18" s="8" customFormat="1" ht="18" customHeight="1" x14ac:dyDescent="0.15">
      <c r="B10" s="25"/>
      <c r="C10" s="24"/>
      <c r="D10" s="24"/>
      <c r="E10" s="24"/>
      <c r="F10" s="20">
        <f t="shared" si="8"/>
        <v>0</v>
      </c>
      <c r="G10" s="68" t="s">
        <v>30</v>
      </c>
      <c r="H10" s="72"/>
      <c r="I10" s="19" t="str">
        <f t="shared" si="0"/>
        <v>0</v>
      </c>
      <c r="J10" s="19" t="str">
        <f t="shared" si="1"/>
        <v>0</v>
      </c>
      <c r="K10" s="19" t="str">
        <f t="shared" si="2"/>
        <v>0</v>
      </c>
      <c r="L10" s="19" t="str">
        <f t="shared" si="3"/>
        <v>0</v>
      </c>
      <c r="M10" s="19" t="str">
        <f t="shared" si="4"/>
        <v>0</v>
      </c>
      <c r="N10" s="19" t="str">
        <f t="shared" si="5"/>
        <v>0</v>
      </c>
      <c r="O10" s="19" t="str">
        <f t="shared" si="6"/>
        <v>0</v>
      </c>
      <c r="P10" s="20" t="str">
        <f t="shared" si="7"/>
        <v>0</v>
      </c>
    </row>
    <row r="11" spans="2:18" s="8" customFormat="1" ht="18" customHeight="1" x14ac:dyDescent="0.15">
      <c r="B11" s="25"/>
      <c r="C11" s="24"/>
      <c r="D11" s="24"/>
      <c r="E11" s="24"/>
      <c r="F11" s="20">
        <f t="shared" si="8"/>
        <v>0</v>
      </c>
      <c r="G11" s="68" t="s">
        <v>30</v>
      </c>
      <c r="H11" s="72"/>
      <c r="I11" s="19" t="str">
        <f t="shared" si="0"/>
        <v>0</v>
      </c>
      <c r="J11" s="19" t="str">
        <f t="shared" si="1"/>
        <v>0</v>
      </c>
      <c r="K11" s="19" t="str">
        <f t="shared" si="2"/>
        <v>0</v>
      </c>
      <c r="L11" s="19" t="str">
        <f t="shared" si="3"/>
        <v>0</v>
      </c>
      <c r="M11" s="19" t="str">
        <f t="shared" si="4"/>
        <v>0</v>
      </c>
      <c r="N11" s="19" t="str">
        <f t="shared" si="5"/>
        <v>0</v>
      </c>
      <c r="O11" s="19" t="str">
        <f t="shared" si="6"/>
        <v>0</v>
      </c>
      <c r="P11" s="20" t="str">
        <f t="shared" si="7"/>
        <v>0</v>
      </c>
    </row>
    <row r="12" spans="2:18" s="8" customFormat="1" ht="18" customHeight="1" x14ac:dyDescent="0.15">
      <c r="B12" s="25"/>
      <c r="C12" s="24"/>
      <c r="D12" s="24"/>
      <c r="E12" s="24"/>
      <c r="F12" s="20">
        <f t="shared" si="8"/>
        <v>0</v>
      </c>
      <c r="G12" s="68" t="s">
        <v>30</v>
      </c>
      <c r="H12" s="72"/>
      <c r="I12" s="19" t="str">
        <f t="shared" si="0"/>
        <v>0</v>
      </c>
      <c r="J12" s="19" t="str">
        <f t="shared" si="1"/>
        <v>0</v>
      </c>
      <c r="K12" s="19" t="str">
        <f t="shared" si="2"/>
        <v>0</v>
      </c>
      <c r="L12" s="19" t="str">
        <f t="shared" si="3"/>
        <v>0</v>
      </c>
      <c r="M12" s="19" t="str">
        <f t="shared" si="4"/>
        <v>0</v>
      </c>
      <c r="N12" s="19" t="str">
        <f t="shared" si="5"/>
        <v>0</v>
      </c>
      <c r="O12" s="19" t="str">
        <f t="shared" si="6"/>
        <v>0</v>
      </c>
      <c r="P12" s="20" t="str">
        <f t="shared" si="7"/>
        <v>0</v>
      </c>
    </row>
    <row r="13" spans="2:18" s="8" customFormat="1" ht="18" customHeight="1" x14ac:dyDescent="0.15">
      <c r="B13" s="25"/>
      <c r="C13" s="24"/>
      <c r="D13" s="24"/>
      <c r="E13" s="24"/>
      <c r="F13" s="20">
        <f t="shared" si="8"/>
        <v>0</v>
      </c>
      <c r="G13" s="68" t="s">
        <v>30</v>
      </c>
      <c r="H13" s="72"/>
      <c r="I13" s="19" t="str">
        <f t="shared" si="0"/>
        <v>0</v>
      </c>
      <c r="J13" s="19" t="str">
        <f t="shared" si="1"/>
        <v>0</v>
      </c>
      <c r="K13" s="19" t="str">
        <f t="shared" si="2"/>
        <v>0</v>
      </c>
      <c r="L13" s="19" t="str">
        <f t="shared" si="3"/>
        <v>0</v>
      </c>
      <c r="M13" s="19" t="str">
        <f t="shared" si="4"/>
        <v>0</v>
      </c>
      <c r="N13" s="19" t="str">
        <f t="shared" si="5"/>
        <v>0</v>
      </c>
      <c r="O13" s="19" t="str">
        <f t="shared" si="6"/>
        <v>0</v>
      </c>
      <c r="P13" s="20" t="str">
        <f t="shared" si="7"/>
        <v>0</v>
      </c>
    </row>
    <row r="14" spans="2:18" s="8" customFormat="1" ht="18" customHeight="1" x14ac:dyDescent="0.15">
      <c r="B14" s="25"/>
      <c r="C14" s="24"/>
      <c r="D14" s="24"/>
      <c r="E14" s="24"/>
      <c r="F14" s="20">
        <f t="shared" si="8"/>
        <v>0</v>
      </c>
      <c r="G14" s="68" t="s">
        <v>30</v>
      </c>
      <c r="H14" s="72"/>
      <c r="I14" s="19" t="str">
        <f t="shared" si="0"/>
        <v>0</v>
      </c>
      <c r="J14" s="19" t="str">
        <f t="shared" si="1"/>
        <v>0</v>
      </c>
      <c r="K14" s="19" t="str">
        <f t="shared" si="2"/>
        <v>0</v>
      </c>
      <c r="L14" s="19" t="str">
        <f t="shared" si="3"/>
        <v>0</v>
      </c>
      <c r="M14" s="19" t="str">
        <f t="shared" si="4"/>
        <v>0</v>
      </c>
      <c r="N14" s="19" t="str">
        <f t="shared" si="5"/>
        <v>0</v>
      </c>
      <c r="O14" s="19" t="str">
        <f t="shared" si="6"/>
        <v>0</v>
      </c>
      <c r="P14" s="20" t="str">
        <f t="shared" si="7"/>
        <v>0</v>
      </c>
    </row>
    <row r="15" spans="2:18" s="8" customFormat="1" ht="18" customHeight="1" x14ac:dyDescent="0.15">
      <c r="B15" s="25"/>
      <c r="C15" s="24"/>
      <c r="D15" s="24"/>
      <c r="E15" s="24"/>
      <c r="F15" s="20">
        <f t="shared" si="8"/>
        <v>0</v>
      </c>
      <c r="G15" s="68" t="s">
        <v>30</v>
      </c>
      <c r="H15" s="72"/>
      <c r="I15" s="19" t="str">
        <f t="shared" si="0"/>
        <v>0</v>
      </c>
      <c r="J15" s="19" t="str">
        <f t="shared" si="1"/>
        <v>0</v>
      </c>
      <c r="K15" s="19" t="str">
        <f t="shared" si="2"/>
        <v>0</v>
      </c>
      <c r="L15" s="19" t="str">
        <f t="shared" si="3"/>
        <v>0</v>
      </c>
      <c r="M15" s="19" t="str">
        <f t="shared" si="4"/>
        <v>0</v>
      </c>
      <c r="N15" s="19" t="str">
        <f t="shared" si="5"/>
        <v>0</v>
      </c>
      <c r="O15" s="19" t="str">
        <f t="shared" si="6"/>
        <v>0</v>
      </c>
      <c r="P15" s="20" t="str">
        <f t="shared" si="7"/>
        <v>0</v>
      </c>
    </row>
    <row r="16" spans="2:18" s="8" customFormat="1" ht="18" customHeight="1" x14ac:dyDescent="0.15">
      <c r="B16" s="25"/>
      <c r="C16" s="24"/>
      <c r="D16" s="24"/>
      <c r="E16" s="24"/>
      <c r="F16" s="20">
        <f t="shared" si="8"/>
        <v>0</v>
      </c>
      <c r="G16" s="68" t="s">
        <v>30</v>
      </c>
      <c r="H16" s="72"/>
      <c r="I16" s="19" t="str">
        <f t="shared" ref="I16:I22" si="9">IF($H16="将来減算一時差異/短期",D16*$R$4,"0")</f>
        <v>0</v>
      </c>
      <c r="J16" s="19" t="str">
        <f t="shared" ref="J16:J22" si="10">IF($H16="将来減算一時差異/短期",E16*$R$4,"0")</f>
        <v>0</v>
      </c>
      <c r="K16" s="19" t="str">
        <f t="shared" ref="K16:K22" si="11">IF($H16="将来減算一時差異/長期",D16*$R$4,"0")</f>
        <v>0</v>
      </c>
      <c r="L16" s="19" t="str">
        <f t="shared" ref="L16:L22" si="12">IF($H16="将来減算一時差異/長期",E16*$R$4,"0")</f>
        <v>0</v>
      </c>
      <c r="M16" s="19" t="str">
        <f t="shared" ref="M16:M22" si="13">IF($H16="将来加算一時差異/短期",D16*$R$4,"0")</f>
        <v>0</v>
      </c>
      <c r="N16" s="19" t="str">
        <f t="shared" ref="N16:N22" si="14">IF($H16="将来加算一時差異/短期",E16*$R$4,"0")</f>
        <v>0</v>
      </c>
      <c r="O16" s="19" t="str">
        <f t="shared" ref="O16:O22" si="15">IF($H16="将来加算一時差異/長期",D16*$R$4,"0")</f>
        <v>0</v>
      </c>
      <c r="P16" s="20" t="str">
        <f t="shared" ref="P16:P22" si="16">IF($H16="将来加算一時差異/長期",E16*$R$4,"0")</f>
        <v>0</v>
      </c>
    </row>
    <row r="17" spans="2:16" ht="18" customHeight="1" x14ac:dyDescent="0.15">
      <c r="B17" s="26"/>
      <c r="C17" s="24"/>
      <c r="D17" s="24"/>
      <c r="E17" s="24"/>
      <c r="F17" s="20">
        <f t="shared" si="8"/>
        <v>0</v>
      </c>
      <c r="G17" s="68" t="s">
        <v>30</v>
      </c>
      <c r="H17" s="72"/>
      <c r="I17" s="19" t="str">
        <f t="shared" si="9"/>
        <v>0</v>
      </c>
      <c r="J17" s="19" t="str">
        <f t="shared" si="10"/>
        <v>0</v>
      </c>
      <c r="K17" s="19" t="str">
        <f t="shared" si="11"/>
        <v>0</v>
      </c>
      <c r="L17" s="19" t="str">
        <f t="shared" si="12"/>
        <v>0</v>
      </c>
      <c r="M17" s="19" t="str">
        <f t="shared" si="13"/>
        <v>0</v>
      </c>
      <c r="N17" s="19" t="str">
        <f t="shared" si="14"/>
        <v>0</v>
      </c>
      <c r="O17" s="19" t="str">
        <f t="shared" si="15"/>
        <v>0</v>
      </c>
      <c r="P17" s="20" t="str">
        <f t="shared" si="16"/>
        <v>0</v>
      </c>
    </row>
    <row r="18" spans="2:16" ht="18" customHeight="1" x14ac:dyDescent="0.15">
      <c r="B18" s="26"/>
      <c r="C18" s="24"/>
      <c r="D18" s="24"/>
      <c r="E18" s="24"/>
      <c r="F18" s="20">
        <f t="shared" si="8"/>
        <v>0</v>
      </c>
      <c r="G18" s="68" t="s">
        <v>30</v>
      </c>
      <c r="H18" s="72"/>
      <c r="I18" s="19" t="str">
        <f t="shared" si="9"/>
        <v>0</v>
      </c>
      <c r="J18" s="19" t="str">
        <f t="shared" si="10"/>
        <v>0</v>
      </c>
      <c r="K18" s="19" t="str">
        <f t="shared" si="11"/>
        <v>0</v>
      </c>
      <c r="L18" s="19" t="str">
        <f t="shared" si="12"/>
        <v>0</v>
      </c>
      <c r="M18" s="19" t="str">
        <f t="shared" si="13"/>
        <v>0</v>
      </c>
      <c r="N18" s="19" t="str">
        <f t="shared" si="14"/>
        <v>0</v>
      </c>
      <c r="O18" s="19" t="str">
        <f t="shared" si="15"/>
        <v>0</v>
      </c>
      <c r="P18" s="20" t="str">
        <f t="shared" si="16"/>
        <v>0</v>
      </c>
    </row>
    <row r="19" spans="2:16" ht="18" customHeight="1" x14ac:dyDescent="0.15">
      <c r="B19" s="26"/>
      <c r="C19" s="24"/>
      <c r="D19" s="24"/>
      <c r="E19" s="24"/>
      <c r="F19" s="20">
        <f t="shared" si="8"/>
        <v>0</v>
      </c>
      <c r="G19" s="68" t="s">
        <v>30</v>
      </c>
      <c r="H19" s="72"/>
      <c r="I19" s="19" t="str">
        <f t="shared" si="9"/>
        <v>0</v>
      </c>
      <c r="J19" s="19" t="str">
        <f t="shared" si="10"/>
        <v>0</v>
      </c>
      <c r="K19" s="19" t="str">
        <f t="shared" si="11"/>
        <v>0</v>
      </c>
      <c r="L19" s="19" t="str">
        <f t="shared" si="12"/>
        <v>0</v>
      </c>
      <c r="M19" s="19" t="str">
        <f t="shared" si="13"/>
        <v>0</v>
      </c>
      <c r="N19" s="19" t="str">
        <f t="shared" si="14"/>
        <v>0</v>
      </c>
      <c r="O19" s="19" t="str">
        <f t="shared" si="15"/>
        <v>0</v>
      </c>
      <c r="P19" s="20" t="str">
        <f t="shared" si="16"/>
        <v>0</v>
      </c>
    </row>
    <row r="20" spans="2:16" ht="18" customHeight="1" x14ac:dyDescent="0.15">
      <c r="B20" s="26"/>
      <c r="C20" s="24"/>
      <c r="D20" s="24"/>
      <c r="E20" s="24"/>
      <c r="F20" s="20">
        <f t="shared" si="8"/>
        <v>0</v>
      </c>
      <c r="G20" s="68" t="s">
        <v>30</v>
      </c>
      <c r="H20" s="72"/>
      <c r="I20" s="19" t="str">
        <f t="shared" si="9"/>
        <v>0</v>
      </c>
      <c r="J20" s="19" t="str">
        <f t="shared" si="10"/>
        <v>0</v>
      </c>
      <c r="K20" s="19" t="str">
        <f t="shared" si="11"/>
        <v>0</v>
      </c>
      <c r="L20" s="19" t="str">
        <f t="shared" si="12"/>
        <v>0</v>
      </c>
      <c r="M20" s="19" t="str">
        <f t="shared" si="13"/>
        <v>0</v>
      </c>
      <c r="N20" s="19" t="str">
        <f t="shared" si="14"/>
        <v>0</v>
      </c>
      <c r="O20" s="19" t="str">
        <f t="shared" si="15"/>
        <v>0</v>
      </c>
      <c r="P20" s="20" t="str">
        <f t="shared" si="16"/>
        <v>0</v>
      </c>
    </row>
    <row r="21" spans="2:16" ht="18" customHeight="1" x14ac:dyDescent="0.15">
      <c r="B21" s="26"/>
      <c r="C21" s="24"/>
      <c r="D21" s="24"/>
      <c r="E21" s="24"/>
      <c r="F21" s="20">
        <f t="shared" si="8"/>
        <v>0</v>
      </c>
      <c r="G21" s="68" t="s">
        <v>30</v>
      </c>
      <c r="H21" s="72"/>
      <c r="I21" s="19" t="str">
        <f t="shared" si="9"/>
        <v>0</v>
      </c>
      <c r="J21" s="19" t="str">
        <f t="shared" si="10"/>
        <v>0</v>
      </c>
      <c r="K21" s="19" t="str">
        <f t="shared" si="11"/>
        <v>0</v>
      </c>
      <c r="L21" s="19" t="str">
        <f t="shared" si="12"/>
        <v>0</v>
      </c>
      <c r="M21" s="19" t="str">
        <f t="shared" si="13"/>
        <v>0</v>
      </c>
      <c r="N21" s="19" t="str">
        <f t="shared" si="14"/>
        <v>0</v>
      </c>
      <c r="O21" s="19" t="str">
        <f t="shared" si="15"/>
        <v>0</v>
      </c>
      <c r="P21" s="20" t="str">
        <f t="shared" si="16"/>
        <v>0</v>
      </c>
    </row>
    <row r="22" spans="2:16" ht="18" customHeight="1" x14ac:dyDescent="0.15">
      <c r="B22" s="26"/>
      <c r="C22" s="24"/>
      <c r="D22" s="24"/>
      <c r="E22" s="24"/>
      <c r="F22" s="20">
        <f t="shared" si="8"/>
        <v>0</v>
      </c>
      <c r="G22" s="68" t="s">
        <v>30</v>
      </c>
      <c r="H22" s="72"/>
      <c r="I22" s="19" t="str">
        <f t="shared" si="9"/>
        <v>0</v>
      </c>
      <c r="J22" s="19" t="str">
        <f t="shared" si="10"/>
        <v>0</v>
      </c>
      <c r="K22" s="19" t="str">
        <f t="shared" si="11"/>
        <v>0</v>
      </c>
      <c r="L22" s="19" t="str">
        <f t="shared" si="12"/>
        <v>0</v>
      </c>
      <c r="M22" s="19" t="str">
        <f t="shared" si="13"/>
        <v>0</v>
      </c>
      <c r="N22" s="19" t="str">
        <f t="shared" si="14"/>
        <v>0</v>
      </c>
      <c r="O22" s="19" t="str">
        <f t="shared" si="15"/>
        <v>0</v>
      </c>
      <c r="P22" s="20" t="str">
        <f t="shared" si="16"/>
        <v>0</v>
      </c>
    </row>
    <row r="23" spans="2:16" ht="18" customHeight="1" thickBot="1" x14ac:dyDescent="0.2">
      <c r="B23" s="27"/>
      <c r="C23" s="28"/>
      <c r="D23" s="28"/>
      <c r="E23" s="28"/>
      <c r="F23" s="29">
        <f>+C23+E23-D23</f>
        <v>0</v>
      </c>
      <c r="G23" s="68" t="s">
        <v>30</v>
      </c>
      <c r="H23" s="72"/>
      <c r="I23" s="19" t="str">
        <f t="shared" ref="I23:J25" si="17">IF($H23="将来減算一時差異/短期",D23*$R$4,"0")</f>
        <v>0</v>
      </c>
      <c r="J23" s="19" t="str">
        <f t="shared" si="17"/>
        <v>0</v>
      </c>
      <c r="K23" s="19" t="str">
        <f t="shared" ref="K23:L25" si="18">IF($H23="将来減算一時差異/長期",D23*$R$4,"0")</f>
        <v>0</v>
      </c>
      <c r="L23" s="19" t="str">
        <f t="shared" si="18"/>
        <v>0</v>
      </c>
      <c r="M23" s="19" t="str">
        <f t="shared" ref="M23:N25" si="19">IF($H23="将来加算一時差異/短期",D23*$R$4,"0")</f>
        <v>0</v>
      </c>
      <c r="N23" s="19" t="str">
        <f t="shared" si="19"/>
        <v>0</v>
      </c>
      <c r="O23" s="19" t="str">
        <f t="shared" ref="O23:P25" si="20">IF($H23="将来加算一時差異/長期",D23*$R$4,"0")</f>
        <v>0</v>
      </c>
      <c r="P23" s="20" t="str">
        <f t="shared" si="20"/>
        <v>0</v>
      </c>
    </row>
    <row r="24" spans="2:16" ht="18" customHeight="1" x14ac:dyDescent="0.15">
      <c r="B24" s="51" t="s">
        <v>15</v>
      </c>
      <c r="C24" s="52"/>
      <c r="D24" s="53">
        <f>-仕訳!E5-仕訳!E6</f>
        <v>0</v>
      </c>
      <c r="E24" s="53">
        <f>-仕訳!C3-仕訳!C4</f>
        <v>0</v>
      </c>
      <c r="F24" s="54">
        <f t="shared" si="8"/>
        <v>0</v>
      </c>
      <c r="G24" s="69"/>
      <c r="H24" s="80" t="s">
        <v>33</v>
      </c>
      <c r="I24" s="19" t="str">
        <f t="shared" si="17"/>
        <v>0</v>
      </c>
      <c r="J24" s="19" t="str">
        <f t="shared" si="17"/>
        <v>0</v>
      </c>
      <c r="K24" s="19" t="str">
        <f t="shared" si="18"/>
        <v>0</v>
      </c>
      <c r="L24" s="19" t="str">
        <f t="shared" si="18"/>
        <v>0</v>
      </c>
      <c r="M24" s="19" t="str">
        <f t="shared" si="19"/>
        <v>0</v>
      </c>
      <c r="N24" s="19" t="str">
        <f t="shared" si="19"/>
        <v>0</v>
      </c>
      <c r="O24" s="19" t="str">
        <f t="shared" si="20"/>
        <v>0</v>
      </c>
      <c r="P24" s="20" t="str">
        <f t="shared" si="20"/>
        <v>0</v>
      </c>
    </row>
    <row r="25" spans="2:16" ht="18" customHeight="1" thickBot="1" x14ac:dyDescent="0.2">
      <c r="B25" s="55" t="s">
        <v>9</v>
      </c>
      <c r="C25" s="56"/>
      <c r="D25" s="57">
        <f>+仕訳!C9+仕訳!C10</f>
        <v>0</v>
      </c>
      <c r="E25" s="57">
        <f>+仕訳!E7+仕訳!E8</f>
        <v>0</v>
      </c>
      <c r="F25" s="58">
        <f>+C25+E25-D25</f>
        <v>0</v>
      </c>
      <c r="H25" s="80" t="s">
        <v>33</v>
      </c>
      <c r="I25" s="19" t="str">
        <f t="shared" si="17"/>
        <v>0</v>
      </c>
      <c r="J25" s="19" t="str">
        <f t="shared" si="17"/>
        <v>0</v>
      </c>
      <c r="K25" s="19" t="str">
        <f t="shared" si="18"/>
        <v>0</v>
      </c>
      <c r="L25" s="19" t="str">
        <f t="shared" si="18"/>
        <v>0</v>
      </c>
      <c r="M25" s="19" t="str">
        <f t="shared" si="19"/>
        <v>0</v>
      </c>
      <c r="N25" s="19" t="str">
        <f t="shared" si="19"/>
        <v>0</v>
      </c>
      <c r="O25" s="19" t="str">
        <f t="shared" si="20"/>
        <v>0</v>
      </c>
      <c r="P25" s="20" t="str">
        <f t="shared" si="20"/>
        <v>0</v>
      </c>
    </row>
    <row r="26" spans="2:16" ht="18" customHeight="1" thickBot="1" x14ac:dyDescent="0.2">
      <c r="H26" s="74" t="s">
        <v>21</v>
      </c>
      <c r="I26" s="75">
        <f>SUM(I5:I25)</f>
        <v>0</v>
      </c>
      <c r="J26" s="75">
        <f t="shared" ref="J26:P26" si="21">SUM(J5:J25)</f>
        <v>0</v>
      </c>
      <c r="K26" s="75">
        <f t="shared" si="21"/>
        <v>0</v>
      </c>
      <c r="L26" s="75">
        <f t="shared" si="21"/>
        <v>0</v>
      </c>
      <c r="M26" s="75">
        <f t="shared" si="21"/>
        <v>0</v>
      </c>
      <c r="N26" s="75">
        <f t="shared" si="21"/>
        <v>0</v>
      </c>
      <c r="O26" s="75">
        <f t="shared" si="21"/>
        <v>0</v>
      </c>
      <c r="P26" s="76">
        <f t="shared" si="21"/>
        <v>0</v>
      </c>
    </row>
  </sheetData>
  <mergeCells count="13">
    <mergeCell ref="M4:N4"/>
    <mergeCell ref="K4:L4"/>
    <mergeCell ref="I4:J4"/>
    <mergeCell ref="O4:P4"/>
    <mergeCell ref="B2:F2"/>
    <mergeCell ref="I3:L3"/>
    <mergeCell ref="M3:P3"/>
    <mergeCell ref="H2:P2"/>
    <mergeCell ref="D3:E3"/>
    <mergeCell ref="F3:F4"/>
    <mergeCell ref="H3:H4"/>
    <mergeCell ref="B3:B4"/>
    <mergeCell ref="C3:C4"/>
  </mergeCells>
  <phoneticPr fontId="2"/>
  <dataValidations count="1">
    <dataValidation type="list" allowBlank="1" showInputMessage="1" showErrorMessage="1" sqref="H5:H25">
      <formula1>"将来減算一時差異/短期,将来減算一時差異/長期,将来加算一時差異/短期,将来加算一時差異/長期,対象外等"</formula1>
    </dataValidation>
  </dataValidations>
  <pageMargins left="0.75" right="0.75" top="1" bottom="1" header="0.51200000000000001" footer="0.51200000000000001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workbookViewId="0">
      <selection activeCell="E38" sqref="E38"/>
    </sheetView>
  </sheetViews>
  <sheetFormatPr defaultRowHeight="12" x14ac:dyDescent="0.15"/>
  <cols>
    <col min="1" max="1" width="9" style="1"/>
    <col min="2" max="2" width="20.625" style="1" customWidth="1"/>
    <col min="3" max="3" width="15.625" style="1" customWidth="1"/>
    <col min="4" max="4" width="20.625" style="1" customWidth="1"/>
    <col min="5" max="5" width="15.625" style="1" customWidth="1"/>
    <col min="6" max="16384" width="9" style="1"/>
  </cols>
  <sheetData>
    <row r="1" spans="1:5" ht="18" customHeight="1" x14ac:dyDescent="0.15"/>
    <row r="2" spans="1:5" s="14" customFormat="1" ht="25.5" customHeight="1" x14ac:dyDescent="0.15">
      <c r="B2" s="102" t="s">
        <v>18</v>
      </c>
      <c r="C2" s="102"/>
      <c r="D2" s="102"/>
      <c r="E2" s="102"/>
    </row>
    <row r="3" spans="1:5" ht="18" customHeight="1" x14ac:dyDescent="0.15">
      <c r="B3" s="59" t="s">
        <v>25</v>
      </c>
      <c r="C3" s="77">
        <f>+別表5・ワークシート!J26</f>
        <v>0</v>
      </c>
      <c r="D3" s="59" t="s">
        <v>2</v>
      </c>
      <c r="E3" s="77">
        <f>+C3</f>
        <v>0</v>
      </c>
    </row>
    <row r="4" spans="1:5" ht="18" customHeight="1" x14ac:dyDescent="0.15">
      <c r="B4" s="59" t="s">
        <v>26</v>
      </c>
      <c r="C4" s="77">
        <f>+別表5・ワークシート!L26</f>
        <v>0</v>
      </c>
      <c r="D4" s="59" t="s">
        <v>2</v>
      </c>
      <c r="E4" s="77">
        <f>+C4</f>
        <v>0</v>
      </c>
    </row>
    <row r="5" spans="1:5" ht="18" customHeight="1" x14ac:dyDescent="0.15">
      <c r="B5" s="59" t="s">
        <v>2</v>
      </c>
      <c r="C5" s="77">
        <f>+E5</f>
        <v>0</v>
      </c>
      <c r="D5" s="59" t="s">
        <v>25</v>
      </c>
      <c r="E5" s="77">
        <f>+別表5・ワークシート!I26</f>
        <v>0</v>
      </c>
    </row>
    <row r="6" spans="1:5" ht="18" customHeight="1" thickBot="1" x14ac:dyDescent="0.2">
      <c r="B6" s="60" t="s">
        <v>2</v>
      </c>
      <c r="C6" s="78">
        <f>+E6</f>
        <v>0</v>
      </c>
      <c r="D6" s="60" t="s">
        <v>26</v>
      </c>
      <c r="E6" s="78">
        <f>+別表5・ワークシート!K26</f>
        <v>0</v>
      </c>
    </row>
    <row r="7" spans="1:5" ht="18" customHeight="1" x14ac:dyDescent="0.15">
      <c r="B7" s="61" t="s">
        <v>2</v>
      </c>
      <c r="C7" s="79">
        <f>+E7</f>
        <v>0</v>
      </c>
      <c r="D7" s="61" t="s">
        <v>27</v>
      </c>
      <c r="E7" s="79">
        <f>-別表5・ワークシート!N26</f>
        <v>0</v>
      </c>
    </row>
    <row r="8" spans="1:5" ht="18" customHeight="1" x14ac:dyDescent="0.15">
      <c r="B8" s="59" t="s">
        <v>2</v>
      </c>
      <c r="C8" s="77">
        <f>+E8</f>
        <v>0</v>
      </c>
      <c r="D8" s="59" t="s">
        <v>28</v>
      </c>
      <c r="E8" s="77">
        <f>-別表5・ワークシート!P26</f>
        <v>0</v>
      </c>
    </row>
    <row r="9" spans="1:5" ht="18" customHeight="1" x14ac:dyDescent="0.15">
      <c r="B9" s="59" t="s">
        <v>27</v>
      </c>
      <c r="C9" s="77">
        <f>-別表5・ワークシート!M26</f>
        <v>0</v>
      </c>
      <c r="D9" s="59" t="s">
        <v>2</v>
      </c>
      <c r="E9" s="77">
        <f>+C9</f>
        <v>0</v>
      </c>
    </row>
    <row r="10" spans="1:5" ht="18" customHeight="1" x14ac:dyDescent="0.15">
      <c r="B10" s="59" t="s">
        <v>28</v>
      </c>
      <c r="C10" s="77">
        <f>-別表5・ワークシート!O26</f>
        <v>0</v>
      </c>
      <c r="D10" s="59" t="s">
        <v>2</v>
      </c>
      <c r="E10" s="77">
        <f>+C10</f>
        <v>0</v>
      </c>
    </row>
    <row r="11" spans="1:5" s="12" customFormat="1" ht="18" customHeight="1" x14ac:dyDescent="0.15">
      <c r="A11" s="9"/>
      <c r="B11" s="10" t="s">
        <v>19</v>
      </c>
      <c r="C11" s="11">
        <f>C5+C6+C7+C8-E3-E4-E9-E10</f>
        <v>0</v>
      </c>
      <c r="D11" s="9"/>
    </row>
  </sheetData>
  <mergeCells count="1">
    <mergeCell ref="B2:E2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PL</vt:lpstr>
      <vt:lpstr>別表4</vt:lpstr>
      <vt:lpstr>別表5・ワークシート</vt:lpstr>
      <vt:lpstr>仕訳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azntax</dc:creator>
  <cp:lastPrinted>2015-09-15T06:56:09Z</cp:lastPrinted>
  <dcterms:created xsi:type="dcterms:W3CDTF">2015-09-07T12:46:21Z</dcterms:created>
  <dcterms:modified xsi:type="dcterms:W3CDTF">2015-10-26T13:15:07Z</dcterms:modified>
</cp:coreProperties>
</file>